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65281" windowWidth="10875" windowHeight="8175" tabRatio="826" firstSheet="12" activeTab="21"/>
  </bookViews>
  <sheets>
    <sheet name="Aide" sheetId="1" r:id="rId1"/>
    <sheet name="Janvier" sheetId="2" r:id="rId2"/>
    <sheet name="Fe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ut" sheetId="9" r:id="rId9"/>
    <sheet name="Septembre" sheetId="10" r:id="rId10"/>
    <sheet name="Octobre" sheetId="11" r:id="rId11"/>
    <sheet name="Novembre" sheetId="12" r:id="rId12"/>
    <sheet name="Decembre" sheetId="13" r:id="rId13"/>
    <sheet name="Bilan Durées" sheetId="14" r:id="rId14"/>
    <sheet name="Bilan Durées par zone" sheetId="15" r:id="rId15"/>
    <sheet name="Bilan KMS" sheetId="16" r:id="rId16"/>
    <sheet name="Bilan KMS conditions" sheetId="17" r:id="rId17"/>
    <sheet name="Dénivelé" sheetId="18" r:id="rId18"/>
    <sheet name="Vitesse" sheetId="19" r:id="rId19"/>
    <sheet name="Bilans Kcalories" sheetId="20" r:id="rId20"/>
    <sheet name="Bilan Exercices" sheetId="21" r:id="rId21"/>
    <sheet name="Bilans" sheetId="22" r:id="rId22"/>
  </sheets>
  <definedNames/>
  <calcPr fullCalcOnLoad="1"/>
</workbook>
</file>

<file path=xl/sharedStrings.xml><?xml version="1.0" encoding="utf-8"?>
<sst xmlns="http://schemas.openxmlformats.org/spreadsheetml/2006/main" count="670" uniqueCount="83">
  <si>
    <t>Jours courus dans le mois</t>
  </si>
  <si>
    <t>Durée moyenne des sorties</t>
  </si>
  <si>
    <t>Durée minimale</t>
  </si>
  <si>
    <t>Durée maximale</t>
  </si>
  <si>
    <t>Durée mensuelle totale</t>
  </si>
  <si>
    <t>Distance moyenne des sorties</t>
  </si>
  <si>
    <t>Distance minimale</t>
  </si>
  <si>
    <t>Distance maximale</t>
  </si>
  <si>
    <t>Distance mensuelle totale</t>
  </si>
  <si>
    <t xml:space="preserve">Durée </t>
  </si>
  <si>
    <t>Repos</t>
  </si>
  <si>
    <t>Maximale</t>
  </si>
  <si>
    <t>Total mensuel</t>
  </si>
  <si>
    <t>FC
moy</t>
  </si>
  <si>
    <t xml:space="preserve">Vit.
moy. 
</t>
  </si>
  <si>
    <t>Indice
de
forme</t>
  </si>
  <si>
    <t>Echauf Recup</t>
  </si>
  <si>
    <t>Kcal</t>
  </si>
  <si>
    <t xml:space="preserve">Dist.
(km) </t>
  </si>
  <si>
    <t>Durée 
totale
du mois</t>
  </si>
  <si>
    <t>Dist.
totale
du mois</t>
  </si>
  <si>
    <t xml:space="preserve">Insérer
ci-
dessous 
1 ou 2 </t>
  </si>
  <si>
    <t>1 
Route</t>
  </si>
  <si>
    <t>2 
Sentier</t>
  </si>
  <si>
    <t>% FCM karvonen</t>
  </si>
  <si>
    <t>...soutenue</t>
  </si>
  <si>
    <t>...rapide</t>
  </si>
  <si>
    <t>…lente</t>
  </si>
  <si>
    <t>Conditions de 
Pratique</t>
  </si>
  <si>
    <t>Allures</t>
  </si>
  <si>
    <t xml:space="preserve">Fréquences cardiaques à remplir en premier !!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</si>
  <si>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</si>
  <si>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</si>
  <si>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</si>
  <si>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</si>
  <si>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</si>
  <si>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</si>
  <si>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</si>
  <si>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</si>
  <si>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</si>
  <si>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</si>
  <si>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</si>
  <si>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</si>
  <si>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KMS </t>
  </si>
  <si>
    <t>MOIS</t>
  </si>
  <si>
    <t>KiloCalories</t>
  </si>
  <si>
    <t>DUREES</t>
  </si>
  <si>
    <t>http://entrainement-sportif.fr/</t>
  </si>
  <si>
    <t>( Nouvelle adresse du site de Bruno Chauzi )</t>
  </si>
  <si>
    <t>inf 70%</t>
  </si>
  <si>
    <t>70-80%</t>
  </si>
  <si>
    <t>80-90%</t>
  </si>
  <si>
    <t>90-100%</t>
  </si>
  <si>
    <t>FC max</t>
  </si>
  <si>
    <t>Exercices</t>
  </si>
  <si>
    <t>Zone 1</t>
  </si>
  <si>
    <t>Zone 2</t>
  </si>
  <si>
    <t>Zone 3</t>
  </si>
  <si>
    <t>Zone 4</t>
  </si>
  <si>
    <t>Année</t>
  </si>
  <si>
    <t>Chaussures</t>
  </si>
  <si>
    <t>Dénivelé (m)</t>
  </si>
  <si>
    <t>Déniv total mois (m)</t>
  </si>
  <si>
    <t>Dénivelé moyen des sorties</t>
  </si>
  <si>
    <t>Dénivelé minimal</t>
  </si>
  <si>
    <t>Dénivelé maximal</t>
  </si>
  <si>
    <t>Dénivelé mensuel total</t>
  </si>
  <si>
    <t>,</t>
  </si>
  <si>
    <t>Vitesse moyenne du mois</t>
  </si>
  <si>
    <t>Dénivelé</t>
  </si>
  <si>
    <t>KMS
Condition 1</t>
  </si>
  <si>
    <t>KMS
Condition 2</t>
  </si>
  <si>
    <t>Vitesse
moyenne
mois</t>
  </si>
  <si>
    <t>Saucony</t>
  </si>
  <si>
    <t>NB C905</t>
  </si>
  <si>
    <t>NB</t>
  </si>
  <si>
    <t>Glide 4</t>
  </si>
  <si>
    <t>Salomon XT Wings</t>
  </si>
  <si>
    <t>Brooks</t>
  </si>
  <si>
    <t>Vibram</t>
  </si>
  <si>
    <t>Indice de forme consolidé</t>
  </si>
  <si>
    <t>Merrel</t>
  </si>
  <si>
    <t>Vibram Bikila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</si>
</sst>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mmm\ yyyy"/>
    <numFmt numFmtId="181" formatCode="[hh]:mm:ss"/>
    <numFmt numFmtId="182" formatCode="d/m/yy;@"/>
    <numFmt numFmtId="183" formatCode="#&quot; '&quot;"/>
    <numFmt numFmtId="184" formatCode="#&quot; h&quot;"/>
    <numFmt numFmtId="185" formatCode="0.0%"/>
    <numFmt numFmtId="186" formatCode="0.0&quot; %&quot;"/>
    <numFmt numFmtId="187" formatCode="0.0"/>
    <numFmt numFmtId="188" formatCode="####&quot;  mètres&quot;"/>
    <numFmt numFmtId="189" formatCode="0.00&quot; Km/h&quot;"/>
    <numFmt numFmtId="190" formatCode="mm:ss&quot; au km&quot;"/>
    <numFmt numFmtId="191" formatCode="###.&quot;  au kilo&quot;"/>
    <numFmt numFmtId="192" formatCode=".#&quot; km/h&quot;"/>
    <numFmt numFmtId="193" formatCode="#&quot; m&quot;"/>
    <numFmt numFmtId="194" formatCode="#&quot; sec&quot;"/>
    <numFmt numFmtId="195" formatCode="#&quot; mètres&quot;"/>
    <numFmt numFmtId="196" formatCode="#&quot;% VMA&quot;"/>
    <numFmt numFmtId="197" formatCode="#&quot; mn&quot;"/>
    <numFmt numFmtId="198" formatCode="#&quot; m/mn&quot;"/>
    <numFmt numFmtId="199" formatCode="h:mm:ss"/>
    <numFmt numFmtId="200" formatCode="General_)"/>
    <numFmt numFmtId="201" formatCode="0.00&quot; Km&quot;"/>
    <numFmt numFmtId="202" formatCode="0.0&quot; Km&quot;"/>
    <numFmt numFmtId="203" formatCode="0.0&quot; Kms&quot;"/>
    <numFmt numFmtId="204" formatCode="[$-40C]dddd\ d\ mmmm\ yyyy"/>
    <numFmt numFmtId="205" formatCode="h:mm:ss;@"/>
    <numFmt numFmtId="206" formatCode="[h]:mm:ss;@"/>
    <numFmt numFmtId="207" formatCode="####&quot; m&quot;"/>
    <numFmt numFmtId="208" formatCode="####.#&quot; km&quot;"/>
    <numFmt numFmtId="209" formatCode="####&quot; km&quot;"/>
    <numFmt numFmtId="210" formatCode="#.#&quot; km&quot;"/>
    <numFmt numFmtId="211" formatCode="mmm\-yyyy"/>
    <numFmt numFmtId="212" formatCode="#&quot; km&quot;"/>
    <numFmt numFmtId="213" formatCode="0.000"/>
    <numFmt numFmtId="214" formatCode="####.###&quot; km&quot;"/>
    <numFmt numFmtId="215" formatCode="0.00&quot; Kms&quot;"/>
  </numFmts>
  <fonts count="23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6"/>
      <color indexed="9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2"/>
      <color indexed="9"/>
      <name val="Times New Roman"/>
      <family val="1"/>
    </font>
    <font>
      <b/>
      <u val="single"/>
      <sz val="20"/>
      <color indexed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Alignment="0" applyProtection="0"/>
  </cellStyleXfs>
  <cellXfs count="237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1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180" fontId="17" fillId="8" borderId="2" xfId="0" applyNumberFormat="1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183" fontId="8" fillId="8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21" fontId="8" fillId="2" borderId="6" xfId="0" applyNumberFormat="1" applyFont="1" applyFill="1" applyBorder="1" applyAlignment="1" applyProtection="1">
      <alignment horizontal="center" vertical="center"/>
      <protection locked="0"/>
    </xf>
    <xf numFmtId="21" fontId="8" fillId="2" borderId="7" xfId="0" applyNumberFormat="1" applyFont="1" applyFill="1" applyBorder="1" applyAlignment="1" applyProtection="1">
      <alignment horizontal="center" vertical="center"/>
      <protection locked="0"/>
    </xf>
    <xf numFmtId="21" fontId="8" fillId="2" borderId="8" xfId="0" applyNumberFormat="1" applyFont="1" applyFill="1" applyBorder="1" applyAlignment="1" applyProtection="1">
      <alignment horizontal="center" vertical="center"/>
      <protection locked="0"/>
    </xf>
    <xf numFmtId="10" fontId="8" fillId="10" borderId="6" xfId="0" applyNumberFormat="1" applyFont="1" applyFill="1" applyBorder="1" applyAlignment="1" applyProtection="1">
      <alignment horizontal="center" vertical="center"/>
      <protection/>
    </xf>
    <xf numFmtId="10" fontId="8" fillId="11" borderId="7" xfId="0" applyNumberFormat="1" applyFont="1" applyFill="1" applyBorder="1" applyAlignment="1" applyProtection="1">
      <alignment horizontal="center" vertical="center"/>
      <protection/>
    </xf>
    <xf numFmtId="10" fontId="8" fillId="12" borderId="7" xfId="0" applyNumberFormat="1" applyFont="1" applyFill="1" applyBorder="1" applyAlignment="1" applyProtection="1">
      <alignment horizontal="center" vertical="center"/>
      <protection/>
    </xf>
    <xf numFmtId="10" fontId="8" fillId="13" borderId="8" xfId="0" applyNumberFormat="1" applyFont="1" applyFill="1" applyBorder="1" applyAlignment="1" applyProtection="1">
      <alignment horizontal="center" vertical="center"/>
      <protection/>
    </xf>
    <xf numFmtId="2" fontId="18" fillId="14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0" fillId="14" borderId="0" xfId="0" applyFont="1" applyFill="1" applyAlignment="1" applyProtection="1">
      <alignment/>
      <protection locked="0"/>
    </xf>
    <xf numFmtId="0" fontId="0" fillId="14" borderId="0" xfId="0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81" fontId="1" fillId="14" borderId="10" xfId="0" applyNumberFormat="1" applyFont="1" applyFill="1" applyBorder="1" applyAlignment="1">
      <alignment horizontal="center" vertical="center" wrapText="1"/>
    </xf>
    <xf numFmtId="2" fontId="1" fillId="14" borderId="15" xfId="0" applyNumberFormat="1" applyFont="1" applyFill="1" applyBorder="1" applyAlignment="1">
      <alignment horizontal="center" vertical="center" wrapText="1"/>
    </xf>
    <xf numFmtId="2" fontId="1" fillId="14" borderId="16" xfId="0" applyNumberFormat="1" applyFont="1" applyFill="1" applyBorder="1" applyAlignment="1">
      <alignment horizontal="center" vertical="center" wrapText="1"/>
    </xf>
    <xf numFmtId="2" fontId="1" fillId="14" borderId="10" xfId="0" applyNumberFormat="1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14" borderId="17" xfId="0" applyNumberFormat="1" applyFont="1" applyFill="1" applyBorder="1" applyAlignment="1">
      <alignment horizontal="center" vertical="center" wrapText="1"/>
    </xf>
    <xf numFmtId="2" fontId="1" fillId="14" borderId="18" xfId="0" applyNumberFormat="1" applyFont="1" applyFill="1" applyBorder="1" applyAlignment="1">
      <alignment horizontal="center" vertical="center" wrapText="1"/>
    </xf>
    <xf numFmtId="2" fontId="1" fillId="14" borderId="11" xfId="0" applyNumberFormat="1" applyFont="1" applyFill="1" applyBorder="1" applyAlignment="1">
      <alignment horizontal="center" vertical="center" wrapText="1"/>
    </xf>
    <xf numFmtId="1" fontId="1" fillId="14" borderId="11" xfId="0" applyNumberFormat="1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10" fontId="8" fillId="10" borderId="7" xfId="0" applyNumberFormat="1" applyFont="1" applyFill="1" applyBorder="1" applyAlignment="1" applyProtection="1">
      <alignment horizontal="center" vertical="center"/>
      <protection/>
    </xf>
    <xf numFmtId="183" fontId="9" fillId="8" borderId="20" xfId="0" applyNumberFormat="1" applyFont="1" applyFill="1" applyBorder="1" applyAlignment="1">
      <alignment horizontal="center" vertical="center" wrapText="1"/>
    </xf>
    <xf numFmtId="21" fontId="8" fillId="2" borderId="21" xfId="0" applyNumberFormat="1" applyFont="1" applyFill="1" applyBorder="1" applyAlignment="1" applyProtection="1">
      <alignment horizontal="center" vertical="center"/>
      <protection locked="0"/>
    </xf>
    <xf numFmtId="10" fontId="8" fillId="10" borderId="21" xfId="0" applyNumberFormat="1" applyFont="1" applyFill="1" applyBorder="1" applyAlignment="1" applyProtection="1">
      <alignment horizontal="center" vertical="center"/>
      <protection/>
    </xf>
    <xf numFmtId="181" fontId="1" fillId="14" borderId="12" xfId="0" applyNumberFormat="1" applyFont="1" applyFill="1" applyBorder="1" applyAlignment="1">
      <alignment horizontal="center" vertical="center" wrapText="1"/>
    </xf>
    <xf numFmtId="2" fontId="1" fillId="14" borderId="12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2" fontId="1" fillId="14" borderId="22" xfId="0" applyNumberFormat="1" applyFont="1" applyFill="1" applyBorder="1" applyAlignment="1">
      <alignment horizontal="center" vertical="center" wrapText="1"/>
    </xf>
    <xf numFmtId="2" fontId="1" fillId="14" borderId="23" xfId="0" applyNumberFormat="1" applyFont="1" applyFill="1" applyBorder="1" applyAlignment="1">
      <alignment horizontal="center" vertical="center" wrapText="1"/>
    </xf>
    <xf numFmtId="181" fontId="1" fillId="0" borderId="24" xfId="0" applyNumberFormat="1" applyFont="1" applyFill="1" applyBorder="1" applyAlignment="1">
      <alignment horizontal="center" vertical="center" wrapText="1"/>
    </xf>
    <xf numFmtId="181" fontId="1" fillId="14" borderId="15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21" fontId="1" fillId="0" borderId="16" xfId="0" applyNumberFormat="1" applyFont="1" applyFill="1" applyBorder="1" applyAlignment="1">
      <alignment horizontal="center" vertical="center" wrapText="1"/>
    </xf>
    <xf numFmtId="21" fontId="1" fillId="14" borderId="1" xfId="0" applyNumberFormat="1" applyFont="1" applyFill="1" applyBorder="1" applyAlignment="1">
      <alignment horizontal="center" vertical="center" wrapText="1"/>
    </xf>
    <xf numFmtId="21" fontId="1" fillId="14" borderId="16" xfId="0" applyNumberFormat="1" applyFont="1" applyFill="1" applyBorder="1" applyAlignment="1">
      <alignment horizontal="center" vertical="center" wrapText="1"/>
    </xf>
    <xf numFmtId="181" fontId="1" fillId="14" borderId="17" xfId="0" applyNumberFormat="1" applyFont="1" applyFill="1" applyBorder="1" applyAlignment="1">
      <alignment horizontal="center" vertical="center" wrapText="1"/>
    </xf>
    <xf numFmtId="181" fontId="1" fillId="14" borderId="1" xfId="0" applyNumberFormat="1" applyFont="1" applyFill="1" applyBorder="1" applyAlignment="1">
      <alignment horizontal="center" vertical="center" wrapText="1"/>
    </xf>
    <xf numFmtId="181" fontId="1" fillId="14" borderId="16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 vertical="center" wrapText="1"/>
    </xf>
    <xf numFmtId="181" fontId="1" fillId="0" borderId="25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14" borderId="0" xfId="0" applyNumberFormat="1" applyFont="1" applyFill="1" applyBorder="1" applyAlignment="1">
      <alignment horizontal="center" vertical="center" wrapText="1"/>
    </xf>
    <xf numFmtId="2" fontId="1" fillId="14" borderId="0" xfId="0" applyNumberFormat="1" applyFont="1" applyFill="1" applyBorder="1" applyAlignment="1">
      <alignment horizontal="center" vertical="center" wrapText="1"/>
    </xf>
    <xf numFmtId="1" fontId="1" fillId="14" borderId="0" xfId="0" applyNumberFormat="1" applyFont="1" applyFill="1" applyBorder="1" applyAlignment="1">
      <alignment horizontal="center" vertical="center" wrapText="1"/>
    </xf>
    <xf numFmtId="10" fontId="1" fillId="14" borderId="0" xfId="0" applyNumberFormat="1" applyFont="1" applyFill="1" applyBorder="1" applyAlignment="1">
      <alignment horizontal="center" vertical="center" wrapText="1"/>
    </xf>
    <xf numFmtId="181" fontId="1" fillId="14" borderId="22" xfId="0" applyNumberFormat="1" applyFont="1" applyFill="1" applyBorder="1" applyAlignment="1">
      <alignment horizontal="center" vertical="center" wrapText="1"/>
    </xf>
    <xf numFmtId="181" fontId="1" fillId="14" borderId="27" xfId="0" applyNumberFormat="1" applyFont="1" applyFill="1" applyBorder="1" applyAlignment="1">
      <alignment horizontal="center" vertical="center" wrapText="1"/>
    </xf>
    <xf numFmtId="181" fontId="1" fillId="14" borderId="23" xfId="0" applyNumberFormat="1" applyFont="1" applyFill="1" applyBorder="1" applyAlignment="1">
      <alignment horizontal="center" vertical="center" wrapText="1"/>
    </xf>
    <xf numFmtId="181" fontId="1" fillId="14" borderId="2" xfId="0" applyNumberFormat="1" applyFont="1" applyFill="1" applyBorder="1" applyAlignment="1">
      <alignment horizontal="center" vertical="center" wrapText="1"/>
    </xf>
    <xf numFmtId="181" fontId="1" fillId="14" borderId="18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1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14" borderId="2" xfId="0" applyNumberFormat="1" applyFont="1" applyFill="1" applyBorder="1" applyAlignment="1">
      <alignment horizontal="center" vertical="center" wrapText="1"/>
    </xf>
    <xf numFmtId="2" fontId="1" fillId="14" borderId="2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2" fontId="18" fillId="9" borderId="9" xfId="0" applyNumberFormat="1" applyFont="1" applyFill="1" applyBorder="1" applyAlignment="1">
      <alignment horizontal="center" vertical="center" wrapText="1"/>
    </xf>
    <xf numFmtId="1" fontId="18" fillId="17" borderId="9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14" borderId="30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14" borderId="31" xfId="0" applyNumberFormat="1" applyFont="1" applyFill="1" applyBorder="1" applyAlignment="1">
      <alignment horizontal="center" vertical="center" wrapText="1"/>
    </xf>
    <xf numFmtId="1" fontId="1" fillId="14" borderId="32" xfId="0" applyNumberFormat="1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5" fillId="16" borderId="34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14" borderId="37" xfId="0" applyNumberFormat="1" applyFont="1" applyFill="1" applyBorder="1" applyAlignment="1">
      <alignment horizontal="center" vertical="center" wrapText="1"/>
    </xf>
    <xf numFmtId="2" fontId="1" fillId="14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14" borderId="39" xfId="0" applyNumberFormat="1" applyFont="1" applyFill="1" applyBorder="1" applyAlignment="1">
      <alignment horizontal="center" vertical="center" wrapText="1"/>
    </xf>
    <xf numFmtId="2" fontId="1" fillId="14" borderId="40" xfId="0" applyNumberFormat="1" applyFont="1" applyFill="1" applyBorder="1" applyAlignment="1">
      <alignment horizontal="center" vertical="center" wrapText="1"/>
    </xf>
    <xf numFmtId="2" fontId="1" fillId="14" borderId="33" xfId="0" applyNumberFormat="1" applyFont="1" applyFill="1" applyBorder="1" applyAlignment="1">
      <alignment horizontal="center" vertical="center" wrapText="1"/>
    </xf>
    <xf numFmtId="2" fontId="1" fillId="14" borderId="3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5" fillId="16" borderId="42" xfId="0" applyFont="1" applyFill="1" applyBorder="1" applyAlignment="1">
      <alignment horizontal="center" vertical="center" wrapText="1"/>
    </xf>
    <xf numFmtId="21" fontId="5" fillId="16" borderId="0" xfId="0" applyNumberFormat="1" applyFont="1" applyFill="1" applyBorder="1" applyAlignment="1">
      <alignment horizontal="center" vertical="center"/>
    </xf>
    <xf numFmtId="0" fontId="5" fillId="16" borderId="43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14" borderId="4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14" borderId="46" xfId="0" applyNumberFormat="1" applyFont="1" applyFill="1" applyBorder="1" applyAlignment="1">
      <alignment horizontal="center" vertical="center" wrapText="1"/>
    </xf>
    <xf numFmtId="2" fontId="1" fillId="14" borderId="43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22" fillId="14" borderId="0" xfId="15" applyFont="1" applyFill="1" applyAlignment="1" applyProtection="1">
      <alignment horizontal="center"/>
      <protection locked="0"/>
    </xf>
    <xf numFmtId="0" fontId="0" fillId="14" borderId="0" xfId="0" applyFont="1" applyFill="1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2" fontId="17" fillId="18" borderId="7" xfId="0" applyNumberFormat="1" applyFont="1" applyFill="1" applyBorder="1" applyAlignment="1" applyProtection="1">
      <alignment horizontal="center" vertical="center"/>
      <protection/>
    </xf>
    <xf numFmtId="2" fontId="8" fillId="14" borderId="9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12" fillId="19" borderId="45" xfId="0" applyFont="1" applyFill="1" applyBorder="1" applyAlignment="1">
      <alignment horizontal="left" vertical="center" wrapText="1" indent="1"/>
    </xf>
    <xf numFmtId="0" fontId="12" fillId="19" borderId="30" xfId="0" applyFont="1" applyFill="1" applyBorder="1" applyAlignment="1">
      <alignment horizontal="left" vertical="center" wrapText="1" indent="1"/>
    </xf>
    <xf numFmtId="0" fontId="12" fillId="19" borderId="50" xfId="0" applyFont="1" applyFill="1" applyBorder="1" applyAlignment="1">
      <alignment horizontal="left" vertical="center" wrapText="1" indent="1"/>
    </xf>
    <xf numFmtId="2" fontId="20" fillId="19" borderId="45" xfId="0" applyNumberFormat="1" applyFont="1" applyFill="1" applyBorder="1" applyAlignment="1">
      <alignment horizontal="center" vertical="center" wrapText="1"/>
    </xf>
    <xf numFmtId="2" fontId="20" fillId="19" borderId="30" xfId="0" applyNumberFormat="1" applyFont="1" applyFill="1" applyBorder="1" applyAlignment="1">
      <alignment horizontal="center" vertical="center" wrapText="1"/>
    </xf>
    <xf numFmtId="2" fontId="20" fillId="19" borderId="50" xfId="0" applyNumberFormat="1" applyFont="1" applyFill="1" applyBorder="1" applyAlignment="1">
      <alignment horizontal="center" vertical="center" wrapText="1"/>
    </xf>
    <xf numFmtId="0" fontId="12" fillId="18" borderId="45" xfId="0" applyFont="1" applyFill="1" applyBorder="1" applyAlignment="1">
      <alignment horizontal="left" vertical="center" wrapText="1" indent="1"/>
    </xf>
    <xf numFmtId="0" fontId="12" fillId="18" borderId="30" xfId="0" applyFont="1" applyFill="1" applyBorder="1" applyAlignment="1">
      <alignment horizontal="left" vertical="center" wrapText="1" indent="1"/>
    </xf>
    <xf numFmtId="0" fontId="12" fillId="18" borderId="50" xfId="0" applyFont="1" applyFill="1" applyBorder="1" applyAlignment="1">
      <alignment horizontal="left" vertical="center" wrapText="1" indent="1"/>
    </xf>
    <xf numFmtId="2" fontId="20" fillId="18" borderId="45" xfId="0" applyNumberFormat="1" applyFont="1" applyFill="1" applyBorder="1" applyAlignment="1">
      <alignment horizontal="center" vertical="center" wrapText="1"/>
    </xf>
    <xf numFmtId="2" fontId="20" fillId="18" borderId="30" xfId="0" applyNumberFormat="1" applyFont="1" applyFill="1" applyBorder="1" applyAlignment="1">
      <alignment horizontal="center" vertical="center" wrapText="1"/>
    </xf>
    <xf numFmtId="2" fontId="20" fillId="18" borderId="50" xfId="0" applyNumberFormat="1" applyFont="1" applyFill="1" applyBorder="1" applyAlignment="1">
      <alignment horizontal="center" vertical="center" wrapText="1"/>
    </xf>
    <xf numFmtId="1" fontId="8" fillId="20" borderId="7" xfId="0" applyNumberFormat="1" applyFont="1" applyFill="1" applyBorder="1" applyAlignment="1" applyProtection="1">
      <alignment horizontal="center" vertical="center"/>
      <protection/>
    </xf>
    <xf numFmtId="1" fontId="8" fillId="21" borderId="7" xfId="0" applyNumberFormat="1" applyFont="1" applyFill="1" applyBorder="1" applyAlignment="1" applyProtection="1">
      <alignment horizontal="center" vertical="center"/>
      <protection locked="0"/>
    </xf>
    <xf numFmtId="0" fontId="13" fillId="22" borderId="1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2" fontId="8" fillId="14" borderId="49" xfId="0" applyNumberFormat="1" applyFont="1" applyFill="1" applyBorder="1" applyAlignment="1" applyProtection="1">
      <alignment horizontal="center" vertical="center"/>
      <protection/>
    </xf>
    <xf numFmtId="0" fontId="9" fillId="14" borderId="4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23" borderId="1" xfId="0" applyFont="1" applyFill="1" applyBorder="1" applyAlignment="1" applyProtection="1">
      <alignment horizontal="center" vertical="center" wrapText="1"/>
      <protection/>
    </xf>
    <xf numFmtId="0" fontId="9" fillId="14" borderId="1" xfId="0" applyFont="1" applyFill="1" applyBorder="1" applyAlignment="1" applyProtection="1">
      <alignment horizontal="center" vertical="center" wrapText="1"/>
      <protection locked="0"/>
    </xf>
    <xf numFmtId="0" fontId="11" fillId="23" borderId="45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10" fillId="18" borderId="1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center" vertical="center" wrapText="1"/>
    </xf>
    <xf numFmtId="0" fontId="13" fillId="24" borderId="1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9" fillId="25" borderId="1" xfId="0" applyFont="1" applyFill="1" applyBorder="1" applyAlignment="1">
      <alignment horizontal="center" vertical="center" wrapText="1"/>
    </xf>
    <xf numFmtId="0" fontId="9" fillId="25" borderId="4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3" fillId="26" borderId="4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21" fillId="18" borderId="4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  <protection/>
    </xf>
    <xf numFmtId="0" fontId="8" fillId="17" borderId="4" xfId="0" applyFont="1" applyFill="1" applyBorder="1" applyAlignment="1" applyProtection="1">
      <alignment horizontal="center" vertical="center" wrapText="1"/>
      <protection/>
    </xf>
    <xf numFmtId="0" fontId="11" fillId="17" borderId="1" xfId="0" applyFont="1" applyFill="1" applyBorder="1" applyAlignment="1" applyProtection="1">
      <alignment horizontal="center" vertical="center" wrapText="1"/>
      <protection locked="0"/>
    </xf>
    <xf numFmtId="0" fontId="11" fillId="17" borderId="4" xfId="0" applyFont="1" applyFill="1" applyBorder="1" applyAlignment="1" applyProtection="1">
      <alignment horizontal="center" vertical="center" wrapText="1"/>
      <protection locked="0"/>
    </xf>
    <xf numFmtId="0" fontId="10" fillId="9" borderId="51" xfId="0" applyNumberFormat="1" applyFont="1" applyFill="1" applyBorder="1" applyAlignment="1" applyProtection="1">
      <alignment horizontal="center" vertical="center"/>
      <protection/>
    </xf>
    <xf numFmtId="0" fontId="10" fillId="9" borderId="5" xfId="0" applyNumberFormat="1" applyFont="1" applyFill="1" applyBorder="1" applyAlignment="1" applyProtection="1">
      <alignment horizontal="center" vertical="center"/>
      <protection/>
    </xf>
    <xf numFmtId="0" fontId="9" fillId="27" borderId="52" xfId="0" applyFont="1" applyFill="1" applyBorder="1" applyAlignment="1" applyProtection="1">
      <alignment horizontal="center" vertical="center" wrapText="1"/>
      <protection locked="0"/>
    </xf>
    <xf numFmtId="21" fontId="17" fillId="18" borderId="53" xfId="0" applyNumberFormat="1" applyFont="1" applyFill="1" applyBorder="1" applyAlignment="1" applyProtection="1">
      <alignment horizontal="center" vertical="center"/>
      <protection/>
    </xf>
    <xf numFmtId="181" fontId="8" fillId="28" borderId="7" xfId="0" applyNumberFormat="1" applyFont="1" applyFill="1" applyBorder="1" applyAlignment="1" applyProtection="1">
      <alignment horizontal="center" vertical="center"/>
      <protection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8" fillId="19" borderId="7" xfId="0" applyNumberFormat="1" applyFont="1" applyFill="1" applyBorder="1" applyAlignment="1" applyProtection="1">
      <alignment horizontal="center" vertical="center"/>
      <protection/>
    </xf>
    <xf numFmtId="0" fontId="17" fillId="18" borderId="7" xfId="0" applyNumberFormat="1" applyFont="1" applyFill="1" applyBorder="1" applyAlignment="1" applyProtection="1">
      <alignment horizontal="center" vertical="center"/>
      <protection/>
    </xf>
    <xf numFmtId="0" fontId="8" fillId="17" borderId="7" xfId="0" applyNumberFormat="1" applyFont="1" applyFill="1" applyBorder="1" applyAlignment="1" applyProtection="1">
      <alignment horizontal="center" vertical="center"/>
      <protection locked="0"/>
    </xf>
    <xf numFmtId="2" fontId="8" fillId="14" borderId="7" xfId="0" applyNumberFormat="1" applyFont="1" applyFill="1" applyBorder="1" applyAlignment="1" applyProtection="1">
      <alignment horizontal="center" vertical="center"/>
      <protection/>
    </xf>
    <xf numFmtId="1" fontId="8" fillId="17" borderId="9" xfId="0" applyNumberFormat="1" applyFont="1" applyFill="1" applyBorder="1" applyAlignment="1" applyProtection="1">
      <alignment horizontal="center" vertical="center"/>
      <protection/>
    </xf>
    <xf numFmtId="1" fontId="8" fillId="17" borderId="49" xfId="0" applyNumberFormat="1" applyFont="1" applyFill="1" applyBorder="1" applyAlignment="1" applyProtection="1">
      <alignment horizontal="center" vertical="center"/>
      <protection/>
    </xf>
    <xf numFmtId="1" fontId="11" fillId="17" borderId="7" xfId="0" applyNumberFormat="1" applyFont="1" applyFill="1" applyBorder="1" applyAlignment="1" applyProtection="1">
      <alignment horizontal="center" vertical="center"/>
      <protection locked="0"/>
    </xf>
    <xf numFmtId="0" fontId="9" fillId="27" borderId="7" xfId="0" applyFont="1" applyFill="1" applyBorder="1" applyAlignment="1" applyProtection="1">
      <alignment horizontal="center" vertical="center" wrapText="1"/>
      <protection locked="0"/>
    </xf>
    <xf numFmtId="21" fontId="17" fillId="18" borderId="7" xfId="0" applyNumberFormat="1" applyFont="1" applyFill="1" applyBorder="1" applyAlignment="1" applyProtection="1">
      <alignment horizontal="center" vertical="center"/>
      <protection/>
    </xf>
    <xf numFmtId="0" fontId="9" fillId="27" borderId="54" xfId="0" applyFont="1" applyFill="1" applyBorder="1" applyAlignment="1" applyProtection="1">
      <alignment horizontal="center" vertical="center" wrapText="1"/>
      <protection locked="0"/>
    </xf>
    <xf numFmtId="0" fontId="9" fillId="27" borderId="55" xfId="0" applyFont="1" applyFill="1" applyBorder="1" applyAlignment="1" applyProtection="1">
      <alignment horizontal="center" vertical="center" wrapText="1"/>
      <protection locked="0"/>
    </xf>
    <xf numFmtId="1" fontId="20" fillId="20" borderId="45" xfId="0" applyNumberFormat="1" applyFont="1" applyFill="1" applyBorder="1" applyAlignment="1">
      <alignment horizontal="center" vertical="center" wrapText="1"/>
    </xf>
    <xf numFmtId="1" fontId="20" fillId="20" borderId="30" xfId="0" applyNumberFormat="1" applyFont="1" applyFill="1" applyBorder="1" applyAlignment="1">
      <alignment horizontal="center" vertical="center" wrapText="1"/>
    </xf>
    <xf numFmtId="1" fontId="20" fillId="20" borderId="50" xfId="0" applyNumberFormat="1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left" vertical="center" wrapText="1" indent="1"/>
    </xf>
    <xf numFmtId="0" fontId="20" fillId="29" borderId="1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left" vertical="center" wrapText="1" indent="1"/>
    </xf>
    <xf numFmtId="181" fontId="20" fillId="24" borderId="1" xfId="0" applyNumberFormat="1" applyFont="1" applyFill="1" applyBorder="1" applyAlignment="1">
      <alignment horizontal="center" vertical="center" wrapText="1"/>
    </xf>
    <xf numFmtId="0" fontId="12" fillId="20" borderId="45" xfId="0" applyFont="1" applyFill="1" applyBorder="1" applyAlignment="1">
      <alignment horizontal="left" vertical="center" wrapText="1" indent="1"/>
    </xf>
    <xf numFmtId="0" fontId="12" fillId="20" borderId="30" xfId="0" applyFont="1" applyFill="1" applyBorder="1" applyAlignment="1">
      <alignment horizontal="left" vertical="center" wrapText="1" indent="1"/>
    </xf>
    <xf numFmtId="0" fontId="12" fillId="20" borderId="50" xfId="0" applyFont="1" applyFill="1" applyBorder="1" applyAlignment="1">
      <alignment horizontal="left" vertical="center" wrapText="1" inden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1" fontId="9" fillId="17" borderId="4" xfId="0" applyNumberFormat="1" applyFont="1" applyFill="1" applyBorder="1" applyAlignment="1">
      <alignment horizontal="center" vertical="center" wrapText="1"/>
    </xf>
    <xf numFmtId="1" fontId="0" fillId="17" borderId="19" xfId="0" applyNumberFormat="1" applyFont="1" applyFill="1" applyBorder="1" applyAlignment="1">
      <alignment horizontal="center" vertical="center" wrapText="1"/>
    </xf>
    <xf numFmtId="1" fontId="0" fillId="17" borderId="49" xfId="0" applyNumberFormat="1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9" fillId="30" borderId="4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chartsheet" Target="chartsheets/sheet7.xml" /><Relationship Id="rId21" Type="http://schemas.openxmlformats.org/officeDocument/2006/relationships/chartsheet" Target="chartsheets/sheet8.xml" /><Relationship Id="rId22" Type="http://schemas.openxmlformats.org/officeDocument/2006/relationships/worksheet" Target="work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9732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Bilans!$P$1</c:f>
              <c:strCache>
                <c:ptCount val="1"/>
                <c:pt idx="0">
                  <c:v>Zone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Bilans!$Q$1</c:f>
              <c:strCache>
                <c:ptCount val="1"/>
                <c:pt idx="0">
                  <c:v>Zone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Bilans!$Q$2:$Q$13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Bilans!$R$1</c:f>
              <c:strCache>
                <c:ptCount val="1"/>
                <c:pt idx="0">
                  <c:v>Zone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Bilans!$R$2:$R$13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Bilans!$S$1</c:f>
              <c:strCache>
                <c:ptCount val="1"/>
                <c:pt idx="0">
                  <c:v>Zone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Bilans!$S$2:$S$13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9685"/>
          <c:h val="0.9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Bilans!$P$1</c:f>
              <c:strCache>
                <c:ptCount val="1"/>
                <c:pt idx="0">
                  <c:v>Zone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Bilans!$A$2:$A$14</c:f>
              <c:strCache>
                <c:ptCount val="1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Année</c:v>
                </c:pt>
              </c:strCache>
            </c:strRef>
          </c:cat>
          <c:val>
            <c:numRef>
              <c:f>Bilans!$P$2:$P$14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Bilans!$Q$1</c:f>
              <c:strCache>
                <c:ptCount val="1"/>
                <c:pt idx="0">
                  <c:v>Zone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Bilans!$A$2:$A$14</c:f>
              <c:strCache>
                <c:ptCount val="1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Année</c:v>
                </c:pt>
              </c:strCache>
            </c:strRef>
          </c:cat>
          <c:val>
            <c:numRef>
              <c:f>Bilans!$Q$2:$Q$14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Bilans!$R$1</c:f>
              <c:strCache>
                <c:ptCount val="1"/>
                <c:pt idx="0">
                  <c:v>Zone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Bilans!$A$2:$A$14</c:f>
              <c:strCache>
                <c:ptCount val="1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Année</c:v>
                </c:pt>
              </c:strCache>
            </c:strRef>
          </c:cat>
          <c:val>
            <c:numRef>
              <c:f>Bilans!$R$2:$R$14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Bilans!$S$1</c:f>
              <c:strCache>
                <c:ptCount val="1"/>
                <c:pt idx="0">
                  <c:v>Zone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Bilans!$A$2:$A$14</c:f>
              <c:strCache>
                <c:ptCount val="1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Année</c:v>
                </c:pt>
              </c:strCache>
            </c:strRef>
          </c:cat>
          <c:val>
            <c:numRef>
              <c:f>Bilans!$S$2:$S$14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BILAN ANNUEL KMS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Bilans!$E$1</c:f>
              <c:strCache>
                <c:ptCount val="1"/>
                <c:pt idx="0">
                  <c:v>KMS 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Bilans!$C$1</c:f>
              <c:strCache>
                <c:ptCount val="1"/>
                <c:pt idx="0">
                  <c:v>KMS
Condition 1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Bilans!$D$1</c:f>
              <c:strCache>
                <c:ptCount val="1"/>
                <c:pt idx="0">
                  <c:v>KMS
Condition 2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BILAN ANNUEL Dénivelé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Bilans!$G$1</c:f>
              <c:strCache>
                <c:ptCount val="1"/>
                <c:pt idx="0">
                  <c:v>Dénivelé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BILAN ANNUEL Dénivelé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Bilans!$F$1</c:f>
              <c:strCache>
                <c:ptCount val="1"/>
                <c:pt idx="0">
                  <c:v>Vitesse
moyenne
mois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Bilans!$N$1</c:f>
              <c:strCache>
                <c:ptCount val="1"/>
                <c:pt idx="0">
                  <c:v>KiloCalories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Bilans!$O$1</c:f>
              <c:strCache>
                <c:ptCount val="1"/>
                <c:pt idx="0">
                  <c:v>Exercices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Bilans!$A$2:$A$13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Bilans!$O$2:$O$13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448"/>
        <c:crossesAt val="0"/>
        <c:auto val="1"/>
        <c:lblOffset val="100"/>
        <c:noMultiLvlLbl val="0"/>
      </c:catAx>
      <c:valAx>
        <c:axId val="306824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12</xdr:col>
      <xdr:colOff>28575</xdr:colOff>
      <xdr:row>30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428625"/>
          <a:ext cx="897255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obtenir un affichage optimal dans l'onglet "Carnet" il est préférable de paramétrer la zone d'écran 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1024 par 768 pixels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de passer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"plein écran"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Les cellules modifiables et non protégées sont toujours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VERT PALE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Les données chiffrées déjà présentes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dans ces cellules peuvent etre effacées ; elles n'ont été insérées que pour vérifier les éventuelles erreurs .....
Il est possible d'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ôter la protection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afin de modifier la mise en forme ou les formules en allant à "outils"-"protection" et en cliquant sur "ôter la protection de la feuille " . Il n'y a pas de mot de passe 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Les pourcentages de Fréquence cardiaque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sont calculés à partir de la formule de Karvonen qui tient compte de la FC de repos :
Fréquence Cardiaque = ((Fc max-Fc repos) x P/100) + Fc repos. ( P = % de la FC MAX ) .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L'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"indice de forme"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 égal à la fréquence cardiaque moyenne de la sortie divisé par la vitesse moyenne divisé  par 10 .c'est un repère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très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relatif , utile pour comparer deux sorties réalisées dans les mêmes conditions climatiques , matérielles ( relief , chaussures , équipement )  et temporelles ( moment dans la journée , éloignement des repas , durée de la sortie etc... ) . Si ce repère diminue cela peut signifier  que la condition physique est meilleure  ( à vitesse moyenne égale la fréquence cardiaque moyenne a été plus basse ) . Il n'est de plus fiable que lors de sorties réalisées à allure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constante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 c'est à dire sans fractionné ) 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Les conditions de la sortie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 météo ,terrain, sensations ) peuvent être notées dans la première colonne 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Critères personnalisables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recensement total mensuel et annuel des kms parcourus peut être affiné à partir des conditions de course choisies par l'utilisateur ( voir les 2 colonnes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jaune pale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 . Ces critères peuvent être par exemple les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chaussures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utilisées (1 Asics 2 Mizuno  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relief général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sortie  (1 Plat 2 Valloné 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type de sol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( 1 Route 2 Sentier  ) . D'autres critères peuvent être bien sûr choisis . Ils permettront au coureur en fin d'année de faire le point sur son type de pratique dominante .
Je serais très reconnaisant aux coureurs utilisateurs de m'informer des bugs éventuels , des modifications de contenu à apporter .
S'ils le veulent je peux mettre ces versions personnalisées en ligne afin que tous en profitent , bien evidemment en mentionnant l'identité et les coordonnées des auteurs ( sauf avis contraire de leur part ) 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Vous pouvez me contacter à l'adresse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bruno.chauzi@free.fr 
</a:t>
          </a:r>
        </a:p>
      </xdr:txBody>
    </xdr:sp>
    <xdr:clientData/>
  </xdr:twoCellAnchor>
  <xdr:twoCellAnchor editAs="oneCell">
    <xdr:from>
      <xdr:col>0</xdr:col>
      <xdr:colOff>114300</xdr:colOff>
      <xdr:row>30</xdr:row>
      <xdr:rowOff>76200</xdr:rowOff>
    </xdr:from>
    <xdr:to>
      <xdr:col>12</xdr:col>
      <xdr:colOff>76200</xdr:colOff>
      <xdr:row>60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43500"/>
          <a:ext cx="91059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uno.chauzi.free.fr/" TargetMode="External" /><Relationship Id="rId2" Type="http://schemas.openxmlformats.org/officeDocument/2006/relationships/hyperlink" Target="http://entrainement-sportif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showRowColHeaders="0" workbookViewId="0" topLeftCell="A31">
      <selection activeCell="D68" sqref="D68"/>
    </sheetView>
  </sheetViews>
  <sheetFormatPr defaultColWidth="11.421875" defaultRowHeight="12.75"/>
  <cols>
    <col min="1" max="16384" width="11.421875" style="51" customWidth="1"/>
  </cols>
  <sheetData>
    <row r="1" spans="2:11" ht="29.25" customHeight="1">
      <c r="B1" s="152" t="s">
        <v>47</v>
      </c>
      <c r="C1" s="152"/>
      <c r="D1" s="152"/>
      <c r="E1" s="152"/>
      <c r="F1" s="152"/>
      <c r="H1" s="153" t="s">
        <v>48</v>
      </c>
      <c r="I1" s="154"/>
      <c r="J1" s="154"/>
      <c r="K1" s="154"/>
    </row>
    <row r="23" ht="12.75">
      <c r="F23" s="50"/>
    </row>
  </sheetData>
  <sheetProtection sheet="1" objects="1" scenarios="1"/>
  <mergeCells count="2">
    <mergeCell ref="B1:F1"/>
    <mergeCell ref="H1:K1"/>
  </mergeCells>
  <hyperlinks>
    <hyperlink ref="B1" r:id="rId1" display="http://bruno.chauzi.free.fr"/>
    <hyperlink ref="B1:F1" r:id="rId2" display="http://entrainement-sportif.fr/"/>
  </hyperlinks>
  <printOptions/>
  <pageMargins left="0.75" right="0.75" top="1" bottom="1" header="0.4921259845" footer="0.4921259845"/>
  <pageSetup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G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64" sqref="T64:T65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8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  <c r="AB70" s="24"/>
    </row>
    <row r="71" spans="1:27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  <c r="Z71" s="24"/>
      <c r="AA71" s="24"/>
    </row>
    <row r="72" spans="1:27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  <c r="Z72" s="24"/>
      <c r="AA72" s="24"/>
    </row>
    <row r="73" spans="1:27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  <c r="Z73" s="24"/>
      <c r="AA73" s="24"/>
    </row>
    <row r="74" spans="1:27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  <c r="Z74" s="24"/>
      <c r="AA74" s="24"/>
    </row>
    <row r="75" spans="1:27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  <c r="Z75" s="24"/>
      <c r="AA75" s="24"/>
    </row>
    <row r="76" spans="1:27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3:P5"/>
    <mergeCell ref="P6:P7"/>
    <mergeCell ref="P8:P9"/>
    <mergeCell ref="P10:P11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50:X51"/>
    <mergeCell ref="X52:X53"/>
    <mergeCell ref="X38:X39"/>
    <mergeCell ref="X40:X41"/>
    <mergeCell ref="X42:X43"/>
    <mergeCell ref="X44:X45"/>
    <mergeCell ref="X46:X47"/>
    <mergeCell ref="X48:X49"/>
    <mergeCell ref="X30:X31"/>
    <mergeCell ref="X32:X33"/>
    <mergeCell ref="X34:X35"/>
    <mergeCell ref="X36:X37"/>
    <mergeCell ref="X22:X23"/>
    <mergeCell ref="X24:X25"/>
    <mergeCell ref="X26:X27"/>
    <mergeCell ref="X28:X29"/>
    <mergeCell ref="X10:X11"/>
    <mergeCell ref="X14:X15"/>
    <mergeCell ref="X16:X17"/>
    <mergeCell ref="X18:X19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4:U15"/>
    <mergeCell ref="V14:V15"/>
    <mergeCell ref="W14:W15"/>
    <mergeCell ref="U18:U19"/>
    <mergeCell ref="V18:V19"/>
    <mergeCell ref="W18:W19"/>
    <mergeCell ref="U10:U11"/>
    <mergeCell ref="V10:V11"/>
    <mergeCell ref="W10:W11"/>
    <mergeCell ref="U12:U13"/>
    <mergeCell ref="V12:V13"/>
    <mergeCell ref="W12:W13"/>
    <mergeCell ref="Z3:Z5"/>
    <mergeCell ref="X3:X5"/>
    <mergeCell ref="Y3:Y5"/>
    <mergeCell ref="U8:U9"/>
    <mergeCell ref="V8:V9"/>
    <mergeCell ref="W8:W9"/>
    <mergeCell ref="X8:X9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Z6:Z7"/>
    <mergeCell ref="X6:X7"/>
    <mergeCell ref="Y6:Y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2:P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Z16:Z17"/>
    <mergeCell ref="Y16:Y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U20:U21"/>
    <mergeCell ref="V20:V21"/>
    <mergeCell ref="W20:W21"/>
    <mergeCell ref="X20:X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Z8:Z9"/>
    <mergeCell ref="Z10:Z11"/>
    <mergeCell ref="Z12:Z13"/>
    <mergeCell ref="Z14:Z15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52:Z53"/>
    <mergeCell ref="Z54:Z55"/>
    <mergeCell ref="Z56:Z57"/>
    <mergeCell ref="Z66:Z67"/>
    <mergeCell ref="Z58:Z59"/>
    <mergeCell ref="Z60:Z61"/>
    <mergeCell ref="Z62:Z63"/>
    <mergeCell ref="Z64:Z65"/>
    <mergeCell ref="Y8:Y9"/>
    <mergeCell ref="Y10:Y11"/>
    <mergeCell ref="Y12:Y13"/>
    <mergeCell ref="Y14:Y15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66:Y67"/>
    <mergeCell ref="U2:Z2"/>
    <mergeCell ref="Y58:Y59"/>
    <mergeCell ref="Y60:Y61"/>
    <mergeCell ref="Y62:Y63"/>
    <mergeCell ref="Y64:Y65"/>
    <mergeCell ref="Y50:Y51"/>
    <mergeCell ref="Y52:Y53"/>
    <mergeCell ref="Y54:Y55"/>
    <mergeCell ref="Y56:Y57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:F10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4" width="6.28125" style="4" customWidth="1"/>
    <col min="25" max="25" width="7.7109375" style="4" customWidth="1"/>
    <col min="26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7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</row>
    <row r="71" spans="1:26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  <c r="Z71" s="24"/>
    </row>
    <row r="72" spans="1:26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  <c r="Z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6:P7"/>
    <mergeCell ref="P8:P9"/>
    <mergeCell ref="P10:P11"/>
    <mergeCell ref="P12:P13"/>
    <mergeCell ref="Z62:Z63"/>
    <mergeCell ref="Z64:Z65"/>
    <mergeCell ref="Z66:Z67"/>
    <mergeCell ref="U2:Z2"/>
    <mergeCell ref="Z54:Z55"/>
    <mergeCell ref="Z56:Z57"/>
    <mergeCell ref="Z58:Z59"/>
    <mergeCell ref="Z60:Z61"/>
    <mergeCell ref="Z46:Z47"/>
    <mergeCell ref="Z48:Z49"/>
    <mergeCell ref="Z50:Z51"/>
    <mergeCell ref="Z52:Z53"/>
    <mergeCell ref="Z38:Z39"/>
    <mergeCell ref="Z40:Z41"/>
    <mergeCell ref="Z42:Z43"/>
    <mergeCell ref="Z44:Z45"/>
    <mergeCell ref="Z30:Z31"/>
    <mergeCell ref="Z32:Z33"/>
    <mergeCell ref="Z34:Z35"/>
    <mergeCell ref="Z36:Z37"/>
    <mergeCell ref="Z22:Z23"/>
    <mergeCell ref="Z24:Z25"/>
    <mergeCell ref="Z26:Z27"/>
    <mergeCell ref="Z28:Z29"/>
    <mergeCell ref="Z12:Z13"/>
    <mergeCell ref="Z14:Z15"/>
    <mergeCell ref="Z16:Z17"/>
    <mergeCell ref="Z18:Z19"/>
    <mergeCell ref="Z3:Z5"/>
    <mergeCell ref="Z6:Z7"/>
    <mergeCell ref="Z8:Z9"/>
    <mergeCell ref="Z10:Z11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50:X51"/>
    <mergeCell ref="X52:X53"/>
    <mergeCell ref="X38:X39"/>
    <mergeCell ref="X40:X41"/>
    <mergeCell ref="X42:X43"/>
    <mergeCell ref="X44:X45"/>
    <mergeCell ref="X46:X47"/>
    <mergeCell ref="X48:X49"/>
    <mergeCell ref="X30:X31"/>
    <mergeCell ref="X32:X33"/>
    <mergeCell ref="X34:X35"/>
    <mergeCell ref="X36:X37"/>
    <mergeCell ref="X22:X23"/>
    <mergeCell ref="X24:X25"/>
    <mergeCell ref="X26:X27"/>
    <mergeCell ref="X28:X29"/>
    <mergeCell ref="X14:X15"/>
    <mergeCell ref="X16:X17"/>
    <mergeCell ref="X18:X19"/>
    <mergeCell ref="X20:X21"/>
    <mergeCell ref="X3:X5"/>
    <mergeCell ref="X6:X7"/>
    <mergeCell ref="X8:X9"/>
    <mergeCell ref="X10:X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Y20:Y21"/>
    <mergeCell ref="Z20:Z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Y3:Y5"/>
    <mergeCell ref="Y6:Y7"/>
    <mergeCell ref="Y8:Y9"/>
    <mergeCell ref="Y10:Y11"/>
    <mergeCell ref="Y12:Y13"/>
    <mergeCell ref="Y14:Y15"/>
    <mergeCell ref="Y16:Y17"/>
    <mergeCell ref="Y18:Y19"/>
    <mergeCell ref="Y22:Y23"/>
    <mergeCell ref="Y24:Y25"/>
    <mergeCell ref="Y26:Y27"/>
    <mergeCell ref="Y28:Y29"/>
    <mergeCell ref="Y30:Y31"/>
    <mergeCell ref="Y32:Y33"/>
    <mergeCell ref="Y34:Y35"/>
    <mergeCell ref="Y36:Y37"/>
    <mergeCell ref="Y50:Y51"/>
    <mergeCell ref="Y52:Y53"/>
    <mergeCell ref="Y38:Y39"/>
    <mergeCell ref="Y40:Y41"/>
    <mergeCell ref="Y42:Y43"/>
    <mergeCell ref="Y44:Y45"/>
    <mergeCell ref="Y46:Y47"/>
    <mergeCell ref="Y48:Y49"/>
    <mergeCell ref="Y62:Y63"/>
    <mergeCell ref="Y64:Y65"/>
    <mergeCell ref="Y66:Y67"/>
    <mergeCell ref="Y54:Y55"/>
    <mergeCell ref="Y56:Y57"/>
    <mergeCell ref="Y58:Y59"/>
    <mergeCell ref="Y60:Y61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:F60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190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45-146</v>
      </c>
      <c r="D5" s="32" t="str">
        <f>IF(F2="","",INT(D2+(F2-D2)*0.7)+1&amp;"-"&amp;INT(D2+(F2-D2)*0.8))</f>
        <v>147-161</v>
      </c>
      <c r="E5" s="33" t="str">
        <f>IF(F2="","",INT(D2+(F2-D2)*0.8)+1&amp;"-"&amp;INT(D2+(F2-D2)*0.9))</f>
        <v>162-175</v>
      </c>
      <c r="F5" s="34" t="str">
        <f>IF(F2="","",INT(D2+(F2-D2)*0.9)+1&amp;"-"&amp;F2)</f>
        <v>176-190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7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</row>
    <row r="70" spans="1:27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</row>
    <row r="71" spans="1:25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</row>
    <row r="72" spans="1:25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</row>
    <row r="73" spans="1:25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</row>
    <row r="74" spans="1:25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</row>
    <row r="75" spans="1:25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</row>
    <row r="76" spans="1:25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Z62:Z63"/>
    <mergeCell ref="Z64:Z65"/>
    <mergeCell ref="Z66:Z67"/>
    <mergeCell ref="Z54:Z55"/>
    <mergeCell ref="Z56:Z57"/>
    <mergeCell ref="Z58:Z59"/>
    <mergeCell ref="Z60:Z61"/>
    <mergeCell ref="Z46:Z47"/>
    <mergeCell ref="Z48:Z49"/>
    <mergeCell ref="Z50:Z51"/>
    <mergeCell ref="Z52:Z53"/>
    <mergeCell ref="Z38:Z39"/>
    <mergeCell ref="Z40:Z41"/>
    <mergeCell ref="Z42:Z43"/>
    <mergeCell ref="Z44:Z45"/>
    <mergeCell ref="Z30:Z31"/>
    <mergeCell ref="Z32:Z33"/>
    <mergeCell ref="Z34:Z35"/>
    <mergeCell ref="Z36:Z37"/>
    <mergeCell ref="Z22:Z23"/>
    <mergeCell ref="Z24:Z25"/>
    <mergeCell ref="Z26:Z27"/>
    <mergeCell ref="Z28:Z29"/>
    <mergeCell ref="Y66:Y67"/>
    <mergeCell ref="Z3:Z5"/>
    <mergeCell ref="Z6:Z7"/>
    <mergeCell ref="Z8:Z9"/>
    <mergeCell ref="Z10:Z11"/>
    <mergeCell ref="Z12:Z13"/>
    <mergeCell ref="Z14:Z15"/>
    <mergeCell ref="Z16:Z17"/>
    <mergeCell ref="Z18:Z19"/>
    <mergeCell ref="Z20:Z21"/>
    <mergeCell ref="Y58:Y59"/>
    <mergeCell ref="Y60:Y61"/>
    <mergeCell ref="Y62:Y63"/>
    <mergeCell ref="Y64:Y65"/>
    <mergeCell ref="Y50:Y51"/>
    <mergeCell ref="Y52:Y53"/>
    <mergeCell ref="Y54:Y55"/>
    <mergeCell ref="Y56:Y57"/>
    <mergeCell ref="Y42:Y43"/>
    <mergeCell ref="Y44:Y45"/>
    <mergeCell ref="Y46:Y47"/>
    <mergeCell ref="Y48:Y49"/>
    <mergeCell ref="Y34:Y35"/>
    <mergeCell ref="Y36:Y37"/>
    <mergeCell ref="Y38:Y39"/>
    <mergeCell ref="Y40:Y41"/>
    <mergeCell ref="Y26:Y27"/>
    <mergeCell ref="Y28:Y29"/>
    <mergeCell ref="Y30:Y31"/>
    <mergeCell ref="Y32:Y33"/>
    <mergeCell ref="Y18:Y19"/>
    <mergeCell ref="Y20:Y21"/>
    <mergeCell ref="Y22:Y23"/>
    <mergeCell ref="Y24:Y25"/>
    <mergeCell ref="Y8:Y9"/>
    <mergeCell ref="Y10:Y11"/>
    <mergeCell ref="Y12:Y13"/>
    <mergeCell ref="Y14:Y15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6:X67"/>
    <mergeCell ref="X54:X55"/>
    <mergeCell ref="X56:X57"/>
    <mergeCell ref="X58:X59"/>
    <mergeCell ref="X60:X61"/>
    <mergeCell ref="X50:X51"/>
    <mergeCell ref="X52:X53"/>
    <mergeCell ref="X62:X63"/>
    <mergeCell ref="X64:X65"/>
    <mergeCell ref="X42:X43"/>
    <mergeCell ref="X44:X45"/>
    <mergeCell ref="X46:X47"/>
    <mergeCell ref="X48:X49"/>
    <mergeCell ref="X34:X35"/>
    <mergeCell ref="X36:X37"/>
    <mergeCell ref="X38:X39"/>
    <mergeCell ref="X40:X41"/>
    <mergeCell ref="X26:X27"/>
    <mergeCell ref="X28:X29"/>
    <mergeCell ref="X30:X31"/>
    <mergeCell ref="X32:X33"/>
    <mergeCell ref="X18:X19"/>
    <mergeCell ref="X20:X21"/>
    <mergeCell ref="X22:X23"/>
    <mergeCell ref="X24:X25"/>
    <mergeCell ref="X8:X9"/>
    <mergeCell ref="X10:X11"/>
    <mergeCell ref="X14:X15"/>
    <mergeCell ref="X16:X17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U2:Z2"/>
    <mergeCell ref="Y3:Y5"/>
    <mergeCell ref="X3:X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Y6:Y7"/>
    <mergeCell ref="X6:X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Y16:Y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P6:P7"/>
    <mergeCell ref="P8:P9"/>
    <mergeCell ref="P10:P11"/>
    <mergeCell ref="P12:P13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8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  <c r="AB70" s="24"/>
    </row>
    <row r="71" spans="1:27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  <c r="Z71" s="24"/>
      <c r="AA71" s="24"/>
    </row>
    <row r="72" spans="1:27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  <c r="Z72" s="24"/>
      <c r="AA72" s="24"/>
    </row>
    <row r="73" spans="1:25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</row>
    <row r="74" spans="1:25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</row>
    <row r="75" spans="1:25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</row>
    <row r="76" spans="1:25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6:P7"/>
    <mergeCell ref="P8:P9"/>
    <mergeCell ref="P10:P11"/>
    <mergeCell ref="P12:P13"/>
    <mergeCell ref="Z66:Z67"/>
    <mergeCell ref="U2:Z2"/>
    <mergeCell ref="Z58:Z59"/>
    <mergeCell ref="Z60:Z61"/>
    <mergeCell ref="Z62:Z63"/>
    <mergeCell ref="Z64:Z65"/>
    <mergeCell ref="Z50:Z51"/>
    <mergeCell ref="Z52:Z53"/>
    <mergeCell ref="Z54:Z55"/>
    <mergeCell ref="Z56:Z57"/>
    <mergeCell ref="Z42:Z43"/>
    <mergeCell ref="Z44:Z45"/>
    <mergeCell ref="Z46:Z47"/>
    <mergeCell ref="Z48:Z49"/>
    <mergeCell ref="Z34:Z35"/>
    <mergeCell ref="Z36:Z37"/>
    <mergeCell ref="Z38:Z39"/>
    <mergeCell ref="Z40:Z41"/>
    <mergeCell ref="Z26:Z27"/>
    <mergeCell ref="Z28:Z29"/>
    <mergeCell ref="Z30:Z31"/>
    <mergeCell ref="Z32:Z33"/>
    <mergeCell ref="Z18:Z19"/>
    <mergeCell ref="Z20:Z21"/>
    <mergeCell ref="Z22:Z23"/>
    <mergeCell ref="Z24:Z25"/>
    <mergeCell ref="Y62:Y63"/>
    <mergeCell ref="Y64:Y65"/>
    <mergeCell ref="Y66:Y67"/>
    <mergeCell ref="Z3:Z5"/>
    <mergeCell ref="Z6:Z7"/>
    <mergeCell ref="Z8:Z9"/>
    <mergeCell ref="Z10:Z11"/>
    <mergeCell ref="Z12:Z13"/>
    <mergeCell ref="Z14:Z15"/>
    <mergeCell ref="Z16:Z17"/>
    <mergeCell ref="Y54:Y55"/>
    <mergeCell ref="Y56:Y57"/>
    <mergeCell ref="Y58:Y59"/>
    <mergeCell ref="Y60:Y61"/>
    <mergeCell ref="Y46:Y47"/>
    <mergeCell ref="Y48:Y49"/>
    <mergeCell ref="Y50:Y51"/>
    <mergeCell ref="Y52:Y53"/>
    <mergeCell ref="Y38:Y39"/>
    <mergeCell ref="Y40:Y41"/>
    <mergeCell ref="Y42:Y43"/>
    <mergeCell ref="Y44:Y45"/>
    <mergeCell ref="Y30:Y31"/>
    <mergeCell ref="Y32:Y33"/>
    <mergeCell ref="Y34:Y35"/>
    <mergeCell ref="Y36:Y37"/>
    <mergeCell ref="Y22:Y23"/>
    <mergeCell ref="Y24:Y25"/>
    <mergeCell ref="Y26:Y27"/>
    <mergeCell ref="Y28:Y29"/>
    <mergeCell ref="Y12:Y13"/>
    <mergeCell ref="Y14:Y15"/>
    <mergeCell ref="Y16:Y17"/>
    <mergeCell ref="Y18:Y19"/>
    <mergeCell ref="Y3:Y5"/>
    <mergeCell ref="Y6:Y7"/>
    <mergeCell ref="Y8:Y9"/>
    <mergeCell ref="Y10:Y11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46:X47"/>
    <mergeCell ref="X48:X49"/>
    <mergeCell ref="X50:X51"/>
    <mergeCell ref="X52:X53"/>
    <mergeCell ref="X38:X39"/>
    <mergeCell ref="X40:X41"/>
    <mergeCell ref="X42:X43"/>
    <mergeCell ref="X44:X45"/>
    <mergeCell ref="X30:X31"/>
    <mergeCell ref="X32:X33"/>
    <mergeCell ref="X34:X35"/>
    <mergeCell ref="X36:X37"/>
    <mergeCell ref="X22:X23"/>
    <mergeCell ref="X24:X25"/>
    <mergeCell ref="X26:X27"/>
    <mergeCell ref="X28:X29"/>
    <mergeCell ref="X14:X15"/>
    <mergeCell ref="X16:X17"/>
    <mergeCell ref="X18:X19"/>
    <mergeCell ref="X20:X21"/>
    <mergeCell ref="X3:X5"/>
    <mergeCell ref="X6:X7"/>
    <mergeCell ref="X8:X9"/>
    <mergeCell ref="X10:X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Y20:Y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RowColHeaders="0" tabSelected="1" zoomScale="63" zoomScaleNormal="63" workbookViewId="0" topLeftCell="A1">
      <selection activeCell="B12" sqref="B12"/>
    </sheetView>
  </sheetViews>
  <sheetFormatPr defaultColWidth="11.421875" defaultRowHeight="12.75"/>
  <cols>
    <col min="1" max="5" width="18.7109375" style="52" customWidth="1"/>
    <col min="6" max="6" width="14.7109375" style="52" customWidth="1"/>
    <col min="7" max="7" width="18.7109375" style="52" customWidth="1"/>
    <col min="8" max="12" width="16.7109375" style="52" customWidth="1"/>
    <col min="13" max="13" width="18.7109375" style="52" customWidth="1"/>
    <col min="14" max="14" width="14.7109375" style="52" customWidth="1"/>
    <col min="15" max="18" width="18.7109375" style="52" customWidth="1"/>
    <col min="19" max="19" width="12.7109375" style="52" customWidth="1"/>
    <col min="20" max="16384" width="11.421875" style="52" customWidth="1"/>
  </cols>
  <sheetData>
    <row r="1" spans="1:19" ht="48" customHeight="1" thickBot="1" thickTop="1">
      <c r="A1" s="55" t="s">
        <v>44</v>
      </c>
      <c r="B1" s="55" t="s">
        <v>46</v>
      </c>
      <c r="C1" s="126" t="s">
        <v>70</v>
      </c>
      <c r="D1" s="128" t="s">
        <v>71</v>
      </c>
      <c r="E1" s="129" t="s">
        <v>43</v>
      </c>
      <c r="F1" s="125" t="s">
        <v>72</v>
      </c>
      <c r="G1" s="55" t="s">
        <v>69</v>
      </c>
      <c r="H1" s="141" t="s">
        <v>82</v>
      </c>
      <c r="I1" s="127" t="s">
        <v>73</v>
      </c>
      <c r="J1" s="114" t="s">
        <v>75</v>
      </c>
      <c r="K1" s="143" t="s">
        <v>79</v>
      </c>
      <c r="L1" s="143" t="s">
        <v>81</v>
      </c>
      <c r="M1" s="151" t="s">
        <v>77</v>
      </c>
      <c r="N1" s="119" t="s">
        <v>45</v>
      </c>
      <c r="O1" s="55" t="s">
        <v>54</v>
      </c>
      <c r="P1" s="55" t="s">
        <v>55</v>
      </c>
      <c r="Q1" s="55" t="s">
        <v>56</v>
      </c>
      <c r="R1" s="55" t="s">
        <v>57</v>
      </c>
      <c r="S1" s="55" t="s">
        <v>58</v>
      </c>
    </row>
    <row r="2" spans="1:19" ht="37.5" customHeight="1" thickTop="1">
      <c r="A2" s="56" t="s">
        <v>31</v>
      </c>
      <c r="B2" s="57">
        <f>Janvier!D74</f>
        <v>0</v>
      </c>
      <c r="C2" s="58">
        <f>Janvier!S68</f>
        <v>0</v>
      </c>
      <c r="D2" s="130">
        <f>Janvier!T68</f>
        <v>0</v>
      </c>
      <c r="E2" s="131">
        <f>Janvier!M74</f>
        <v>0</v>
      </c>
      <c r="F2" s="59">
        <f>Janvier!M75</f>
        <v>0</v>
      </c>
      <c r="G2" s="140">
        <f>Janvier!M79</f>
        <v>0</v>
      </c>
      <c r="H2" s="113">
        <f>Janvier!U68</f>
        <v>0</v>
      </c>
      <c r="I2" s="108">
        <f>Janvier!V68</f>
        <v>0</v>
      </c>
      <c r="J2" s="108">
        <f>Janvier!W68</f>
        <v>0</v>
      </c>
      <c r="K2" s="144">
        <f>Janvier!X68</f>
        <v>0</v>
      </c>
      <c r="L2" s="150">
        <f>Janvier!Y68</f>
        <v>0</v>
      </c>
      <c r="M2" s="149">
        <f>Janvier!Z68</f>
        <v>0</v>
      </c>
      <c r="N2" s="120">
        <f>Janvier!AA68</f>
        <v>0</v>
      </c>
      <c r="O2" s="60">
        <f>Janvier!D70</f>
        <v>0</v>
      </c>
      <c r="P2" s="85">
        <f>Janvier!C68</f>
        <v>0</v>
      </c>
      <c r="Q2" s="97">
        <f>Janvier!D68</f>
        <v>0</v>
      </c>
      <c r="R2" s="97">
        <f>Janvier!E68</f>
        <v>0</v>
      </c>
      <c r="S2" s="98">
        <f>Janvier!F68</f>
        <v>0</v>
      </c>
    </row>
    <row r="3" spans="1:19" ht="37.5" customHeight="1">
      <c r="A3" s="53" t="s">
        <v>32</v>
      </c>
      <c r="B3" s="61">
        <f>Fevrier!D74</f>
        <v>0</v>
      </c>
      <c r="C3" s="62">
        <f>Fevrier!S68</f>
        <v>0</v>
      </c>
      <c r="D3" s="132">
        <f>Fevrier!T68</f>
        <v>0</v>
      </c>
      <c r="E3" s="133">
        <f>Fevrier!M74</f>
        <v>0</v>
      </c>
      <c r="F3" s="64">
        <f>Fevrier!M75</f>
        <v>0</v>
      </c>
      <c r="G3" s="64">
        <f>Fevrier!M79</f>
        <v>0</v>
      </c>
      <c r="H3" s="62">
        <f>Fevrier!U68</f>
        <v>0</v>
      </c>
      <c r="I3" s="109">
        <f>Fevrier!V68</f>
        <v>0</v>
      </c>
      <c r="J3" s="109">
        <f>Fevrier!W68</f>
        <v>0</v>
      </c>
      <c r="K3" s="145">
        <f>Fevrier!X68</f>
        <v>0</v>
      </c>
      <c r="L3" s="145">
        <f>Fevrier!Y68</f>
        <v>0</v>
      </c>
      <c r="M3" s="149">
        <f>Fevrier!Z68</f>
        <v>0</v>
      </c>
      <c r="N3" s="121">
        <f>Fevrier!AA68</f>
        <v>0</v>
      </c>
      <c r="O3" s="65">
        <f>Fevrier!D70</f>
        <v>0</v>
      </c>
      <c r="P3" s="86">
        <f>Fevrier!C68</f>
        <v>0</v>
      </c>
      <c r="Q3" s="93">
        <f>Fevrier!D68</f>
        <v>0</v>
      </c>
      <c r="R3" s="93">
        <f>Fevrier!E68</f>
        <v>0</v>
      </c>
      <c r="S3" s="94">
        <f>Fevrier!F68</f>
        <v>0</v>
      </c>
    </row>
    <row r="4" spans="1:19" ht="37.5" customHeight="1">
      <c r="A4" s="53" t="s">
        <v>33</v>
      </c>
      <c r="B4" s="57">
        <f>Mars!D74</f>
        <v>0</v>
      </c>
      <c r="C4" s="58">
        <f>Mars!S68</f>
        <v>0</v>
      </c>
      <c r="D4" s="130">
        <f>Mars!T68</f>
        <v>0</v>
      </c>
      <c r="E4" s="131">
        <f>Mars!M74</f>
        <v>0</v>
      </c>
      <c r="F4" s="59">
        <f>Mars!M75</f>
        <v>0</v>
      </c>
      <c r="G4" s="69">
        <f>Mars!M79</f>
        <v>0</v>
      </c>
      <c r="H4" s="67">
        <f>Mars!U68</f>
        <v>0</v>
      </c>
      <c r="I4" s="110">
        <f>Mars!V68</f>
        <v>0</v>
      </c>
      <c r="J4" s="110">
        <f>Mars!W68</f>
        <v>0</v>
      </c>
      <c r="K4" s="146">
        <f>Mars!X68</f>
        <v>0</v>
      </c>
      <c r="L4" s="146">
        <f>Mars!Y68</f>
        <v>0</v>
      </c>
      <c r="M4" s="68">
        <f>Mars!Z68</f>
        <v>0</v>
      </c>
      <c r="N4" s="122">
        <f>Mars!AA68</f>
        <v>0</v>
      </c>
      <c r="O4" s="70">
        <f>Mars!D70</f>
        <v>0</v>
      </c>
      <c r="P4" s="87">
        <f>Mars!C68</f>
        <v>0</v>
      </c>
      <c r="Q4" s="95">
        <f>Mars!D68</f>
        <v>0</v>
      </c>
      <c r="R4" s="95">
        <f>Mars!E68</f>
        <v>0</v>
      </c>
      <c r="S4" s="96">
        <f>Mars!F68</f>
        <v>0</v>
      </c>
    </row>
    <row r="5" spans="1:19" ht="37.5" customHeight="1">
      <c r="A5" s="53" t="s">
        <v>34</v>
      </c>
      <c r="B5" s="61">
        <f>Avril!D74</f>
        <v>0</v>
      </c>
      <c r="C5" s="62">
        <f>Avril!S68</f>
        <v>0</v>
      </c>
      <c r="D5" s="132">
        <f>Avril!T68</f>
        <v>0</v>
      </c>
      <c r="E5" s="133">
        <f>Avril!M74</f>
        <v>0</v>
      </c>
      <c r="F5" s="64">
        <f>Avril!M75</f>
        <v>0</v>
      </c>
      <c r="G5" s="64">
        <f>Avril!M79</f>
        <v>0</v>
      </c>
      <c r="H5" s="62">
        <f>Avril!U68</f>
        <v>0</v>
      </c>
      <c r="I5" s="109">
        <f>Avril!V68</f>
        <v>0</v>
      </c>
      <c r="J5" s="109">
        <f>Avril!W68</f>
        <v>0</v>
      </c>
      <c r="K5" s="145">
        <f>Avril!X68</f>
        <v>0</v>
      </c>
      <c r="L5" s="145">
        <f>Avril!Y68</f>
        <v>0</v>
      </c>
      <c r="M5" s="63">
        <f>Avril!Z68</f>
        <v>0</v>
      </c>
      <c r="N5" s="121">
        <f>Avril!AA68</f>
        <v>0</v>
      </c>
      <c r="O5" s="65">
        <f>Avril!D70</f>
        <v>0</v>
      </c>
      <c r="P5" s="86">
        <f>Avril!C68</f>
        <v>0</v>
      </c>
      <c r="Q5" s="93">
        <f>Avril!D68</f>
        <v>0</v>
      </c>
      <c r="R5" s="93">
        <f>Avril!E68</f>
        <v>0</v>
      </c>
      <c r="S5" s="94">
        <f>Avril!F68</f>
        <v>0</v>
      </c>
    </row>
    <row r="6" spans="1:19" ht="37.5" customHeight="1">
      <c r="A6" s="53" t="s">
        <v>35</v>
      </c>
      <c r="B6" s="66">
        <f>Mai!D74</f>
        <v>0</v>
      </c>
      <c r="C6" s="67">
        <f>Mai!S68</f>
        <v>0</v>
      </c>
      <c r="D6" s="134">
        <f>Mai!T68</f>
        <v>0</v>
      </c>
      <c r="E6" s="135">
        <f>Mai!M74</f>
        <v>0</v>
      </c>
      <c r="F6" s="69">
        <f>Mai!M75</f>
        <v>0</v>
      </c>
      <c r="G6" s="69">
        <f>Mai!M79</f>
        <v>0</v>
      </c>
      <c r="H6" s="67">
        <f>Mai!U68</f>
        <v>0</v>
      </c>
      <c r="I6" s="110">
        <f>Mai!V68</f>
        <v>0</v>
      </c>
      <c r="J6" s="110">
        <f>Mai!W68</f>
        <v>0</v>
      </c>
      <c r="K6" s="146">
        <f>Mai!X68</f>
        <v>0</v>
      </c>
      <c r="L6" s="146">
        <f>Mai!Y68</f>
        <v>0</v>
      </c>
      <c r="M6" s="68">
        <f>Mai!Z68</f>
        <v>0</v>
      </c>
      <c r="N6" s="122">
        <f>Mai!AA68</f>
        <v>0</v>
      </c>
      <c r="O6" s="70">
        <f>Mai!D70</f>
        <v>0</v>
      </c>
      <c r="P6" s="87">
        <f>Mai!C68</f>
        <v>0</v>
      </c>
      <c r="Q6" s="88">
        <f>Mai!D68</f>
        <v>0</v>
      </c>
      <c r="R6" s="88">
        <f>Mai!E68</f>
        <v>0</v>
      </c>
      <c r="S6" s="89">
        <f>Mai!F68</f>
        <v>0</v>
      </c>
    </row>
    <row r="7" spans="1:19" ht="37.5" customHeight="1">
      <c r="A7" s="53" t="s">
        <v>36</v>
      </c>
      <c r="B7" s="61">
        <f>Juin!D74</f>
        <v>0</v>
      </c>
      <c r="C7" s="62">
        <f>Juin!S68</f>
        <v>0</v>
      </c>
      <c r="D7" s="132">
        <f>Juin!T68</f>
        <v>0</v>
      </c>
      <c r="E7" s="133">
        <f>Juin!M74</f>
        <v>0</v>
      </c>
      <c r="F7" s="64">
        <f>Juin!M75</f>
        <v>0</v>
      </c>
      <c r="G7" s="64">
        <f>Juin!M79</f>
        <v>0</v>
      </c>
      <c r="H7" s="62">
        <f>Juin!U68</f>
        <v>0</v>
      </c>
      <c r="I7" s="109">
        <f>Juin!V68</f>
        <v>0</v>
      </c>
      <c r="J7" s="109">
        <f>Juin!W68</f>
        <v>0</v>
      </c>
      <c r="K7" s="145">
        <f>Juin!X68</f>
        <v>0</v>
      </c>
      <c r="L7" s="146">
        <f>Juin!Y68</f>
        <v>0</v>
      </c>
      <c r="M7" s="68">
        <f>Juin!Z68</f>
        <v>0</v>
      </c>
      <c r="N7" s="121">
        <f>Juin!AA68</f>
        <v>0</v>
      </c>
      <c r="O7" s="65">
        <f>Juin!D70</f>
        <v>0</v>
      </c>
      <c r="P7" s="86">
        <f>Juin!C68</f>
        <v>0</v>
      </c>
      <c r="Q7" s="90">
        <f>Juin!D68</f>
        <v>0</v>
      </c>
      <c r="R7" s="90">
        <f>Juin!E68</f>
        <v>0</v>
      </c>
      <c r="S7" s="91">
        <f>Juin!F68</f>
        <v>0</v>
      </c>
    </row>
    <row r="8" spans="1:19" ht="37.5" customHeight="1">
      <c r="A8" s="53" t="s">
        <v>37</v>
      </c>
      <c r="B8" s="66">
        <f>Juillet!D74</f>
        <v>0</v>
      </c>
      <c r="C8" s="67">
        <f>Juillet!S68</f>
        <v>0</v>
      </c>
      <c r="D8" s="134">
        <f>Juillet!T68</f>
        <v>0</v>
      </c>
      <c r="E8" s="135">
        <f>Juillet!M74</f>
        <v>0</v>
      </c>
      <c r="F8" s="69">
        <f>Juillet!M75</f>
        <v>0</v>
      </c>
      <c r="G8" s="69">
        <f>Juillet!M79</f>
        <v>0</v>
      </c>
      <c r="H8" s="67">
        <f>Juillet!U68</f>
        <v>0</v>
      </c>
      <c r="I8" s="110">
        <f>Juillet!V68</f>
        <v>0</v>
      </c>
      <c r="J8" s="110">
        <f>Juillet!W68</f>
        <v>0</v>
      </c>
      <c r="K8" s="146">
        <f>Juillet!X68</f>
        <v>0</v>
      </c>
      <c r="L8" s="146">
        <f>Juillet!Y68</f>
        <v>0</v>
      </c>
      <c r="M8" s="68">
        <f>Juillet!Z68</f>
        <v>0</v>
      </c>
      <c r="N8" s="122">
        <f>Juillet!AA68</f>
        <v>0</v>
      </c>
      <c r="O8" s="70">
        <f>Juillet!D70</f>
        <v>0</v>
      </c>
      <c r="P8" s="87">
        <f>Juillet!C68</f>
        <v>0</v>
      </c>
      <c r="Q8" s="88">
        <f>Juillet!D68</f>
        <v>0</v>
      </c>
      <c r="R8" s="88">
        <f>Juillet!E68</f>
        <v>0</v>
      </c>
      <c r="S8" s="89">
        <f>Juillet!F68</f>
        <v>0</v>
      </c>
    </row>
    <row r="9" spans="1:19" ht="37.5" customHeight="1">
      <c r="A9" s="53" t="s">
        <v>38</v>
      </c>
      <c r="B9" s="61">
        <f>Aout!D74</f>
        <v>0</v>
      </c>
      <c r="C9" s="62">
        <f>Aout!S68</f>
        <v>0</v>
      </c>
      <c r="D9" s="132">
        <f>Aout!T68</f>
        <v>0</v>
      </c>
      <c r="E9" s="133">
        <f>Aout!M74</f>
        <v>0</v>
      </c>
      <c r="F9" s="64">
        <f>Aout!M75</f>
        <v>0</v>
      </c>
      <c r="G9" s="69">
        <f>Aout!M79</f>
        <v>0</v>
      </c>
      <c r="H9" s="67">
        <f>Aout!U68</f>
        <v>0</v>
      </c>
      <c r="I9" s="110">
        <f>Aout!V68</f>
        <v>0</v>
      </c>
      <c r="J9" s="110">
        <f>Aout!W68</f>
        <v>0</v>
      </c>
      <c r="K9" s="145">
        <f>Aout!X68</f>
        <v>0</v>
      </c>
      <c r="L9" s="146">
        <f>Aout!Y68</f>
        <v>0</v>
      </c>
      <c r="M9" s="68">
        <f>Aout!Z68</f>
        <v>0</v>
      </c>
      <c r="N9" s="121">
        <f>Aout!AA68</f>
        <v>0</v>
      </c>
      <c r="O9" s="65">
        <f>Aout!D70</f>
        <v>0</v>
      </c>
      <c r="P9" s="86">
        <f>Aout!C68</f>
        <v>0</v>
      </c>
      <c r="Q9" s="90">
        <f>Aout!D68</f>
        <v>0</v>
      </c>
      <c r="R9" s="90">
        <f>Aout!E68</f>
        <v>0</v>
      </c>
      <c r="S9" s="91">
        <f>Aout!F68</f>
        <v>0</v>
      </c>
    </row>
    <row r="10" spans="1:19" ht="37.5" customHeight="1">
      <c r="A10" s="53" t="s">
        <v>39</v>
      </c>
      <c r="B10" s="66">
        <f>Septembre!D74</f>
        <v>0</v>
      </c>
      <c r="C10" s="67">
        <f>Septembre!S68</f>
        <v>0</v>
      </c>
      <c r="D10" s="134">
        <f>Septembre!T68</f>
        <v>0</v>
      </c>
      <c r="E10" s="135">
        <f>Septembre!M74</f>
        <v>0</v>
      </c>
      <c r="F10" s="69">
        <f>Septembre!M75</f>
        <v>0</v>
      </c>
      <c r="G10" s="69">
        <f>Septembre!M79</f>
        <v>0</v>
      </c>
      <c r="H10" s="67">
        <f>Septembre!U68</f>
        <v>0</v>
      </c>
      <c r="I10" s="110">
        <f>Septembre!V68</f>
        <v>0</v>
      </c>
      <c r="J10" s="110">
        <f>Septembre!W68</f>
        <v>0</v>
      </c>
      <c r="K10" s="146">
        <f>Septembre!X68</f>
        <v>0</v>
      </c>
      <c r="L10" s="146">
        <f>Septembre!Y68</f>
        <v>0</v>
      </c>
      <c r="M10" s="68">
        <f>Septembre!Z68</f>
        <v>0</v>
      </c>
      <c r="N10" s="122">
        <f>Septembre!AA68</f>
        <v>0</v>
      </c>
      <c r="O10" s="70">
        <f>Septembre!D70</f>
        <v>0</v>
      </c>
      <c r="P10" s="87">
        <f>Septembre!C68</f>
        <v>0</v>
      </c>
      <c r="Q10" s="95">
        <f>Septembre!D68</f>
        <v>0</v>
      </c>
      <c r="R10" s="95">
        <f>Septembre!E68</f>
        <v>0</v>
      </c>
      <c r="S10" s="96">
        <f>Septembre!F68</f>
        <v>0</v>
      </c>
    </row>
    <row r="11" spans="1:19" ht="37.5" customHeight="1">
      <c r="A11" s="53" t="s">
        <v>40</v>
      </c>
      <c r="B11" s="61">
        <f>Octobre!D74</f>
        <v>0</v>
      </c>
      <c r="C11" s="62">
        <f>Octobre!S68</f>
        <v>0</v>
      </c>
      <c r="D11" s="132">
        <f>Octobre!T68</f>
        <v>0</v>
      </c>
      <c r="E11" s="133">
        <f>Octobre!M74</f>
        <v>0</v>
      </c>
      <c r="F11" s="64">
        <f>Octobre!M75</f>
        <v>0</v>
      </c>
      <c r="G11" s="69">
        <f>Octobre!M79</f>
        <v>0</v>
      </c>
      <c r="H11" s="67">
        <f>Octobre!U68</f>
        <v>0</v>
      </c>
      <c r="I11" s="110">
        <f>Octobre!V68</f>
        <v>0</v>
      </c>
      <c r="J11" s="110">
        <f>Octobre!W68</f>
        <v>0</v>
      </c>
      <c r="K11" s="145">
        <f>Octobre!X68</f>
        <v>0</v>
      </c>
      <c r="L11" s="145">
        <f>Octobre!Y68</f>
        <v>0</v>
      </c>
      <c r="M11" s="63">
        <f>Octobre!Z68</f>
        <v>0</v>
      </c>
      <c r="N11" s="121">
        <f>Octobre!AA68</f>
        <v>0</v>
      </c>
      <c r="O11" s="65">
        <f>Octobre!D70</f>
        <v>0</v>
      </c>
      <c r="P11" s="86">
        <f>Octobre!C68</f>
        <v>0</v>
      </c>
      <c r="Q11" s="93">
        <f>Octobre!D68</f>
        <v>0</v>
      </c>
      <c r="R11" s="93">
        <f>Octobre!E68</f>
        <v>0</v>
      </c>
      <c r="S11" s="94">
        <f>Octobre!F68</f>
        <v>0</v>
      </c>
    </row>
    <row r="12" spans="1:19" ht="37.5" customHeight="1">
      <c r="A12" s="53" t="s">
        <v>41</v>
      </c>
      <c r="B12" s="66">
        <f>Novembre!D74</f>
        <v>0</v>
      </c>
      <c r="C12" s="67">
        <f>Novembre!S68</f>
        <v>0</v>
      </c>
      <c r="D12" s="134">
        <f>Novembre!T68</f>
        <v>0</v>
      </c>
      <c r="E12" s="135">
        <f>Novembre!M74</f>
        <v>0</v>
      </c>
      <c r="F12" s="69">
        <f>Novembre!M75</f>
        <v>0</v>
      </c>
      <c r="G12" s="69">
        <f>Novembre!M79</f>
        <v>0</v>
      </c>
      <c r="H12" s="67">
        <f>Novembre!U68</f>
        <v>0</v>
      </c>
      <c r="I12" s="110">
        <f>Novembre!V68</f>
        <v>0</v>
      </c>
      <c r="J12" s="110">
        <f>Novembre!W68</f>
        <v>0</v>
      </c>
      <c r="K12" s="146">
        <f>Novembre!X68</f>
        <v>0</v>
      </c>
      <c r="L12" s="146">
        <f>Novembre!Y68</f>
        <v>0</v>
      </c>
      <c r="M12" s="68">
        <f>Novembre!Z68</f>
        <v>0</v>
      </c>
      <c r="N12" s="122">
        <f>Novembre!AA68</f>
        <v>0</v>
      </c>
      <c r="O12" s="70">
        <f>Novembre!D70</f>
        <v>0</v>
      </c>
      <c r="P12" s="87">
        <f>Novembre!C68</f>
        <v>0</v>
      </c>
      <c r="Q12" s="95">
        <f>Novembre!D68</f>
        <v>0</v>
      </c>
      <c r="R12" s="95">
        <f>Novembre!E68</f>
        <v>0</v>
      </c>
      <c r="S12" s="96">
        <f>Novembre!F68</f>
        <v>0</v>
      </c>
    </row>
    <row r="13" spans="1:19" ht="37.5" customHeight="1" thickBot="1">
      <c r="A13" s="54" t="s">
        <v>42</v>
      </c>
      <c r="B13" s="66">
        <f>Decembre!D74</f>
        <v>0</v>
      </c>
      <c r="C13" s="71">
        <f>Decembre!S68</f>
        <v>0</v>
      </c>
      <c r="D13" s="136">
        <f>Decembre!T68</f>
        <v>0</v>
      </c>
      <c r="E13" s="137">
        <f>Decembre!M74</f>
        <v>0</v>
      </c>
      <c r="F13" s="73">
        <f>Decembre!M75</f>
        <v>0</v>
      </c>
      <c r="G13" s="73">
        <f>Decembre!M79</f>
        <v>0</v>
      </c>
      <c r="H13" s="71">
        <f>Decembre!U68</f>
        <v>0</v>
      </c>
      <c r="I13" s="111">
        <f>Decembre!V68</f>
        <v>0</v>
      </c>
      <c r="J13" s="111">
        <f>Decembre!W68</f>
        <v>0</v>
      </c>
      <c r="K13" s="147">
        <f>Decembre!X68</f>
        <v>0</v>
      </c>
      <c r="L13" s="147">
        <f>Decembre!Y68</f>
        <v>0</v>
      </c>
      <c r="M13" s="72">
        <f>Decembre!AB68</f>
        <v>0</v>
      </c>
      <c r="N13" s="123">
        <f>Decembre!AA68</f>
        <v>0</v>
      </c>
      <c r="O13" s="74">
        <f>Decembre!D70</f>
        <v>0</v>
      </c>
      <c r="P13" s="92">
        <f>Decembre!C68</f>
        <v>0</v>
      </c>
      <c r="Q13" s="106">
        <f>Decembre!D68</f>
        <v>0</v>
      </c>
      <c r="R13" s="106">
        <f>Decembre!E68</f>
        <v>0</v>
      </c>
      <c r="S13" s="107">
        <f>Decembre!F68</f>
        <v>0</v>
      </c>
    </row>
    <row r="14" spans="1:19" ht="37.5" customHeight="1" thickBot="1" thickTop="1">
      <c r="A14" s="55" t="s">
        <v>59</v>
      </c>
      <c r="B14" s="80">
        <f>SUM(B2:B13)</f>
        <v>0</v>
      </c>
      <c r="C14" s="83">
        <f>SUM(C2:C13)</f>
        <v>0</v>
      </c>
      <c r="D14" s="138">
        <f>SUM(D2:D13)</f>
        <v>0</v>
      </c>
      <c r="E14" s="139">
        <f>SUM(E2:E13)</f>
        <v>0</v>
      </c>
      <c r="F14" s="81" t="e">
        <f>ROUND(E14*A15/B14,2)</f>
        <v>#DIV/0!</v>
      </c>
      <c r="G14" s="81">
        <f aca="true" t="shared" si="0" ref="G14:S14">SUM(G2:G13)</f>
        <v>0</v>
      </c>
      <c r="H14" s="83">
        <f aca="true" t="shared" si="1" ref="H14:M14">SUM(H2:H13)+H15</f>
        <v>0</v>
      </c>
      <c r="I14" s="112">
        <f t="shared" si="1"/>
        <v>700.2</v>
      </c>
      <c r="J14" s="112">
        <f t="shared" si="1"/>
        <v>608.73</v>
      </c>
      <c r="K14" s="148">
        <f t="shared" si="1"/>
        <v>172.3</v>
      </c>
      <c r="L14" s="148">
        <f t="shared" si="1"/>
        <v>0</v>
      </c>
      <c r="M14" s="84">
        <f t="shared" si="1"/>
        <v>212.5</v>
      </c>
      <c r="N14" s="124">
        <f t="shared" si="0"/>
        <v>0</v>
      </c>
      <c r="O14" s="82">
        <f t="shared" si="0"/>
        <v>0</v>
      </c>
      <c r="P14" s="103">
        <f t="shared" si="0"/>
        <v>0</v>
      </c>
      <c r="Q14" s="104">
        <f t="shared" si="0"/>
        <v>0</v>
      </c>
      <c r="R14" s="104">
        <f t="shared" si="0"/>
        <v>0</v>
      </c>
      <c r="S14" s="105">
        <f t="shared" si="0"/>
        <v>0</v>
      </c>
    </row>
    <row r="15" spans="1:19" ht="37.5" customHeight="1" thickTop="1">
      <c r="A15" s="142">
        <v>0.041666666666666664</v>
      </c>
      <c r="B15" s="99"/>
      <c r="C15" s="100"/>
      <c r="D15" s="100"/>
      <c r="E15" s="100"/>
      <c r="F15" s="100"/>
      <c r="G15" s="100"/>
      <c r="H15" s="100"/>
      <c r="I15" s="101">
        <v>700.2</v>
      </c>
      <c r="J15" s="101">
        <v>608.73</v>
      </c>
      <c r="K15" s="100">
        <v>172.3</v>
      </c>
      <c r="L15" s="100"/>
      <c r="M15" s="100">
        <v>212.5</v>
      </c>
      <c r="N15" s="102"/>
      <c r="O15" s="102"/>
      <c r="P15" s="102" t="e">
        <f>P14/B14</f>
        <v>#DIV/0!</v>
      </c>
      <c r="Q15" s="102" t="e">
        <f>Q14/B14</f>
        <v>#DIV/0!</v>
      </c>
      <c r="R15" s="102" t="e">
        <f>R14/B14</f>
        <v>#DIV/0!</v>
      </c>
      <c r="S15" s="102" t="e">
        <f>S14/B14</f>
        <v>#DIV/0!</v>
      </c>
    </row>
  </sheetData>
  <sheetProtection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G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190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78</v>
      </c>
      <c r="V3" s="175" t="s">
        <v>73</v>
      </c>
      <c r="W3" s="175" t="s">
        <v>74</v>
      </c>
      <c r="X3" s="175" t="s">
        <v>79</v>
      </c>
      <c r="Y3" s="175" t="s">
        <v>76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45-146</v>
      </c>
      <c r="D5" s="32" t="str">
        <f>IF(F2="","",INT(D2+(F2-D2)*0.7)+1&amp;"-"&amp;INT(D2+(F2-D2)*0.8))</f>
        <v>147-161</v>
      </c>
      <c r="E5" s="33" t="str">
        <f>IF(F2="","",INT(D2+(F2-D2)*0.8)+1&amp;"-"&amp;INT(D2+(F2-D2)*0.9))</f>
        <v>162-175</v>
      </c>
      <c r="F5" s="34" t="str">
        <f>IF(F2="","",INT(D2+(F2-D2)*0.9)+1&amp;"-"&amp;F2)</f>
        <v>176-190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>SUM(S6:S66)</f>
        <v>0</v>
      </c>
      <c r="T68" s="45">
        <f aca="true" t="shared" si="0" ref="T68:AA68">SUM(T6:T66)</f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>SUM(X6:X66)</f>
        <v>0</v>
      </c>
      <c r="Y68" s="45">
        <f>SUM(Y6:Y66)</f>
        <v>0</v>
      </c>
      <c r="Z68" s="45">
        <f t="shared" si="0"/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8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  <c r="AB70" s="24"/>
    </row>
    <row r="71" spans="1:28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4"/>
      <c r="Q71" s="20"/>
      <c r="R71" s="20"/>
      <c r="S71" s="20"/>
      <c r="T71" s="20"/>
      <c r="U71" s="20"/>
      <c r="V71" s="20"/>
      <c r="W71" s="24"/>
      <c r="X71" s="24"/>
      <c r="Y71" s="24"/>
      <c r="Z71" s="24"/>
      <c r="AA71" s="24"/>
      <c r="AB71" s="24"/>
    </row>
    <row r="72" spans="1:28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4"/>
      <c r="Q72" s="20"/>
      <c r="R72" s="20"/>
      <c r="S72" s="20"/>
      <c r="T72" s="20"/>
      <c r="U72" s="20"/>
      <c r="V72" s="20"/>
      <c r="W72" s="24"/>
      <c r="X72" s="24"/>
      <c r="Y72" s="24"/>
      <c r="Z72" s="24"/>
      <c r="AA72" s="24"/>
      <c r="AB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4"/>
      <c r="Q73" s="20"/>
      <c r="R73" s="20"/>
      <c r="S73" s="20"/>
      <c r="T73" s="20"/>
      <c r="U73" s="20"/>
      <c r="V73" s="20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4"/>
      <c r="Q74" s="20"/>
      <c r="R74" s="20"/>
      <c r="S74" s="20"/>
      <c r="T74" s="20"/>
      <c r="U74" s="20"/>
      <c r="V74" s="20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4"/>
      <c r="Q75" s="20"/>
      <c r="R75" s="20"/>
      <c r="S75" s="20"/>
      <c r="T75" s="20"/>
      <c r="U75" s="20"/>
      <c r="V75" s="20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Q52:Q53"/>
    <mergeCell ref="Q54:Q55"/>
    <mergeCell ref="Q56:Q57"/>
    <mergeCell ref="Q58:Q59"/>
    <mergeCell ref="Q44:Q45"/>
    <mergeCell ref="Q46:Q47"/>
    <mergeCell ref="Q48:Q49"/>
    <mergeCell ref="Q50:Q51"/>
    <mergeCell ref="Q16:Q17"/>
    <mergeCell ref="Q36:Q37"/>
    <mergeCell ref="Q38:Q39"/>
    <mergeCell ref="Q40:Q41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S66:S67"/>
    <mergeCell ref="T66:T67"/>
    <mergeCell ref="I66:I67"/>
    <mergeCell ref="J66:J67"/>
    <mergeCell ref="M66:M67"/>
    <mergeCell ref="N66:N67"/>
    <mergeCell ref="K66:K67"/>
    <mergeCell ref="A66:A67"/>
    <mergeCell ref="B66:B67"/>
    <mergeCell ref="G66:G67"/>
    <mergeCell ref="H66:H67"/>
    <mergeCell ref="R64:R65"/>
    <mergeCell ref="S64:S65"/>
    <mergeCell ref="T64:T65"/>
    <mergeCell ref="AA64:AA65"/>
    <mergeCell ref="W64:W65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2:R63"/>
    <mergeCell ref="S62:S63"/>
    <mergeCell ref="T62:T63"/>
    <mergeCell ref="N62:N63"/>
    <mergeCell ref="A62:A63"/>
    <mergeCell ref="B62:B63"/>
    <mergeCell ref="G62:G63"/>
    <mergeCell ref="H62:H63"/>
    <mergeCell ref="R60:R61"/>
    <mergeCell ref="S60:S61"/>
    <mergeCell ref="T60:T61"/>
    <mergeCell ref="AA60:AA61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O58:O59"/>
    <mergeCell ref="R58:R59"/>
    <mergeCell ref="S58:S59"/>
    <mergeCell ref="T58:T59"/>
    <mergeCell ref="I58:I59"/>
    <mergeCell ref="J58:J59"/>
    <mergeCell ref="M58:M59"/>
    <mergeCell ref="N58:N59"/>
    <mergeCell ref="A58:A59"/>
    <mergeCell ref="B58:B59"/>
    <mergeCell ref="G58:G59"/>
    <mergeCell ref="H58:H59"/>
    <mergeCell ref="R56:R57"/>
    <mergeCell ref="S56:S57"/>
    <mergeCell ref="T56:T57"/>
    <mergeCell ref="AA56:AA57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O54:O55"/>
    <mergeCell ref="R54:R55"/>
    <mergeCell ref="S54:S55"/>
    <mergeCell ref="T54:T55"/>
    <mergeCell ref="I54:I55"/>
    <mergeCell ref="J54:J55"/>
    <mergeCell ref="M54:M55"/>
    <mergeCell ref="N54:N55"/>
    <mergeCell ref="A54:A55"/>
    <mergeCell ref="B54:B55"/>
    <mergeCell ref="G54:G55"/>
    <mergeCell ref="H54:H55"/>
    <mergeCell ref="R52:R53"/>
    <mergeCell ref="S52:S53"/>
    <mergeCell ref="T52:T53"/>
    <mergeCell ref="AA52:AA53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O50:O51"/>
    <mergeCell ref="R50:R51"/>
    <mergeCell ref="S50:S51"/>
    <mergeCell ref="T50:T51"/>
    <mergeCell ref="I50:I51"/>
    <mergeCell ref="J50:J51"/>
    <mergeCell ref="M50:M51"/>
    <mergeCell ref="N50:N51"/>
    <mergeCell ref="A50:A51"/>
    <mergeCell ref="B50:B51"/>
    <mergeCell ref="G50:G51"/>
    <mergeCell ref="H50:H51"/>
    <mergeCell ref="R48:R49"/>
    <mergeCell ref="S48:S49"/>
    <mergeCell ref="T48:T49"/>
    <mergeCell ref="AA48:AA49"/>
    <mergeCell ref="U48:U49"/>
    <mergeCell ref="V48:V49"/>
    <mergeCell ref="W48:W49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O46:O47"/>
    <mergeCell ref="R46:R47"/>
    <mergeCell ref="S46:S47"/>
    <mergeCell ref="T46:T47"/>
    <mergeCell ref="I46:I47"/>
    <mergeCell ref="J46:J47"/>
    <mergeCell ref="M46:M47"/>
    <mergeCell ref="N46:N47"/>
    <mergeCell ref="A46:A47"/>
    <mergeCell ref="B46:B47"/>
    <mergeCell ref="G46:G47"/>
    <mergeCell ref="H46:H47"/>
    <mergeCell ref="R44:R45"/>
    <mergeCell ref="S44:S45"/>
    <mergeCell ref="T44:T45"/>
    <mergeCell ref="AA44:AA45"/>
    <mergeCell ref="W44:W45"/>
    <mergeCell ref="V44:V45"/>
    <mergeCell ref="U44:U45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O42:O43"/>
    <mergeCell ref="R42:R43"/>
    <mergeCell ref="S42:S43"/>
    <mergeCell ref="T42:T43"/>
    <mergeCell ref="Q42:Q43"/>
    <mergeCell ref="I42:I43"/>
    <mergeCell ref="J42:J43"/>
    <mergeCell ref="M42:M43"/>
    <mergeCell ref="N42:N43"/>
    <mergeCell ref="A42:A43"/>
    <mergeCell ref="B42:B43"/>
    <mergeCell ref="G42:G43"/>
    <mergeCell ref="H42:H43"/>
    <mergeCell ref="R40:R41"/>
    <mergeCell ref="S40:S41"/>
    <mergeCell ref="T40:T41"/>
    <mergeCell ref="AA40:AA41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O38:O39"/>
    <mergeCell ref="R38:R39"/>
    <mergeCell ref="S38:S39"/>
    <mergeCell ref="T38:T39"/>
    <mergeCell ref="I38:I39"/>
    <mergeCell ref="J38:J39"/>
    <mergeCell ref="M38:M39"/>
    <mergeCell ref="N38:N39"/>
    <mergeCell ref="A38:A39"/>
    <mergeCell ref="B38:B39"/>
    <mergeCell ref="G38:G39"/>
    <mergeCell ref="H38:H39"/>
    <mergeCell ref="R36:R37"/>
    <mergeCell ref="S36:S37"/>
    <mergeCell ref="T36:T37"/>
    <mergeCell ref="AA36:AA37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O34:O35"/>
    <mergeCell ref="R34:R35"/>
    <mergeCell ref="S34:S35"/>
    <mergeCell ref="T34:T35"/>
    <mergeCell ref="Q34:Q35"/>
    <mergeCell ref="I34:I35"/>
    <mergeCell ref="J34:J35"/>
    <mergeCell ref="M34:M35"/>
    <mergeCell ref="N34:N35"/>
    <mergeCell ref="A34:A35"/>
    <mergeCell ref="B34:B35"/>
    <mergeCell ref="G34:G35"/>
    <mergeCell ref="H34:H35"/>
    <mergeCell ref="R32:R33"/>
    <mergeCell ref="S32:S33"/>
    <mergeCell ref="T32:T33"/>
    <mergeCell ref="AA32:AA33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O30:O31"/>
    <mergeCell ref="R30:R31"/>
    <mergeCell ref="S30:S31"/>
    <mergeCell ref="T30:T31"/>
    <mergeCell ref="I30:I31"/>
    <mergeCell ref="J30:J31"/>
    <mergeCell ref="M30:M31"/>
    <mergeCell ref="N30:N31"/>
    <mergeCell ref="A30:A31"/>
    <mergeCell ref="B30:B31"/>
    <mergeCell ref="G30:G31"/>
    <mergeCell ref="H30:H31"/>
    <mergeCell ref="R28:R29"/>
    <mergeCell ref="S28:S29"/>
    <mergeCell ref="T28:T29"/>
    <mergeCell ref="AA28:AA29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O26:O27"/>
    <mergeCell ref="R26:R27"/>
    <mergeCell ref="S26:S27"/>
    <mergeCell ref="T26:T27"/>
    <mergeCell ref="Q26:Q27"/>
    <mergeCell ref="I26:I27"/>
    <mergeCell ref="J26:J27"/>
    <mergeCell ref="M26:M27"/>
    <mergeCell ref="N26:N27"/>
    <mergeCell ref="A26:A27"/>
    <mergeCell ref="B26:B27"/>
    <mergeCell ref="G26:G27"/>
    <mergeCell ref="H26:H27"/>
    <mergeCell ref="R24:R25"/>
    <mergeCell ref="S24:S25"/>
    <mergeCell ref="T24:T25"/>
    <mergeCell ref="AA24:AA25"/>
    <mergeCell ref="Y24:Y25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O22:O23"/>
    <mergeCell ref="R22:R23"/>
    <mergeCell ref="S22:S23"/>
    <mergeCell ref="T22:T23"/>
    <mergeCell ref="I22:I23"/>
    <mergeCell ref="J22:J23"/>
    <mergeCell ref="M22:M23"/>
    <mergeCell ref="N22:N23"/>
    <mergeCell ref="A22:A23"/>
    <mergeCell ref="B22:B23"/>
    <mergeCell ref="G22:G23"/>
    <mergeCell ref="H22:H23"/>
    <mergeCell ref="R20:R21"/>
    <mergeCell ref="S20:S21"/>
    <mergeCell ref="T20:T21"/>
    <mergeCell ref="AA20:AA21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O18:O19"/>
    <mergeCell ref="R18:R19"/>
    <mergeCell ref="S18:S19"/>
    <mergeCell ref="T18:T19"/>
    <mergeCell ref="Q18:Q19"/>
    <mergeCell ref="I18:I19"/>
    <mergeCell ref="J18:J19"/>
    <mergeCell ref="M18:M19"/>
    <mergeCell ref="N18:N19"/>
    <mergeCell ref="K18:K19"/>
    <mergeCell ref="A18:A19"/>
    <mergeCell ref="B18:B19"/>
    <mergeCell ref="G18:G19"/>
    <mergeCell ref="H18:H19"/>
    <mergeCell ref="R16:R17"/>
    <mergeCell ref="S16:S17"/>
    <mergeCell ref="T16:T17"/>
    <mergeCell ref="AA16:AA17"/>
    <mergeCell ref="U16:U17"/>
    <mergeCell ref="V16:V17"/>
    <mergeCell ref="W16:W17"/>
    <mergeCell ref="X16:X17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2:AA13"/>
    <mergeCell ref="Z12:Z13"/>
    <mergeCell ref="A14:A15"/>
    <mergeCell ref="B14:B15"/>
    <mergeCell ref="G14:G15"/>
    <mergeCell ref="H14:H15"/>
    <mergeCell ref="R14:R15"/>
    <mergeCell ref="S14:S15"/>
    <mergeCell ref="T14:T15"/>
    <mergeCell ref="N12:N13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O8:O9"/>
    <mergeCell ref="R8:R9"/>
    <mergeCell ref="S8:S9"/>
    <mergeCell ref="T8:T9"/>
    <mergeCell ref="I8:I9"/>
    <mergeCell ref="J8:J9"/>
    <mergeCell ref="M8:M9"/>
    <mergeCell ref="N8:N9"/>
    <mergeCell ref="K8:K9"/>
    <mergeCell ref="A8:A9"/>
    <mergeCell ref="B8:B9"/>
    <mergeCell ref="G8:G9"/>
    <mergeCell ref="H8:H9"/>
    <mergeCell ref="S6:S7"/>
    <mergeCell ref="T6:T7"/>
    <mergeCell ref="Q6:Q7"/>
    <mergeCell ref="AA6:AA7"/>
    <mergeCell ref="U6:U7"/>
    <mergeCell ref="V6:V7"/>
    <mergeCell ref="W6:W7"/>
    <mergeCell ref="Z6:Z7"/>
    <mergeCell ref="X6:X7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M3:M5"/>
    <mergeCell ref="N3:N5"/>
    <mergeCell ref="O3:O5"/>
    <mergeCell ref="R3:R5"/>
    <mergeCell ref="P3:P5"/>
    <mergeCell ref="G3:G5"/>
    <mergeCell ref="H3:H5"/>
    <mergeCell ref="I3:I5"/>
    <mergeCell ref="J3:J5"/>
    <mergeCell ref="U3:U5"/>
    <mergeCell ref="V3:V5"/>
    <mergeCell ref="W3:W5"/>
    <mergeCell ref="R2:T2"/>
    <mergeCell ref="S3:S5"/>
    <mergeCell ref="T3:T5"/>
    <mergeCell ref="U2:Z2"/>
    <mergeCell ref="X3:X5"/>
    <mergeCell ref="Y3:Y5"/>
    <mergeCell ref="Z3:Z5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6:U47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Z8:Z9"/>
    <mergeCell ref="Z10:Z11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50:Z51"/>
    <mergeCell ref="Z52:Z53"/>
    <mergeCell ref="Z38:Z39"/>
    <mergeCell ref="Z40:Z41"/>
    <mergeCell ref="Z42:Z43"/>
    <mergeCell ref="Z44:Z45"/>
    <mergeCell ref="Z46:Z47"/>
    <mergeCell ref="Z48:Z49"/>
    <mergeCell ref="Z62:Z63"/>
    <mergeCell ref="Z64:Z65"/>
    <mergeCell ref="Z66:Z67"/>
    <mergeCell ref="Z54:Z55"/>
    <mergeCell ref="Z56:Z57"/>
    <mergeCell ref="Z58:Z59"/>
    <mergeCell ref="Z60:Z61"/>
    <mergeCell ref="K10:K11"/>
    <mergeCell ref="K12:K13"/>
    <mergeCell ref="K14:K15"/>
    <mergeCell ref="K16:K17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G71:L71"/>
    <mergeCell ref="M71:O71"/>
    <mergeCell ref="G72:L72"/>
    <mergeCell ref="M72:O72"/>
    <mergeCell ref="G73:L73"/>
    <mergeCell ref="M73:O73"/>
    <mergeCell ref="G75:L75"/>
    <mergeCell ref="M75:O75"/>
    <mergeCell ref="X8:X9"/>
    <mergeCell ref="X10:X11"/>
    <mergeCell ref="X12:X13"/>
    <mergeCell ref="X14:X15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66:Y67"/>
    <mergeCell ref="Y58:Y59"/>
    <mergeCell ref="Y60:Y61"/>
    <mergeCell ref="Y62:Y63"/>
    <mergeCell ref="Y64:Y65"/>
    <mergeCell ref="P6:P7"/>
    <mergeCell ref="P8:P9"/>
    <mergeCell ref="P10:P11"/>
    <mergeCell ref="P12:P13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0" sqref="E50:F50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78</v>
      </c>
      <c r="V3" s="175" t="s">
        <v>73</v>
      </c>
      <c r="W3" s="175" t="s">
        <v>74</v>
      </c>
      <c r="X3" s="175" t="s">
        <v>79</v>
      </c>
      <c r="Y3" s="175" t="s">
        <v>76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>SUM(X6:X66)</f>
        <v>0</v>
      </c>
      <c r="Y68" s="45">
        <f>SUM(Y6:Y66)</f>
        <v>0</v>
      </c>
      <c r="Z68" s="45">
        <f t="shared" si="0"/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6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</row>
    <row r="71" spans="1:26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4"/>
      <c r="Q71" s="20"/>
      <c r="R71" s="20"/>
      <c r="S71" s="20"/>
      <c r="T71" s="20"/>
      <c r="U71" s="20"/>
      <c r="V71" s="20"/>
      <c r="W71" s="24"/>
      <c r="X71" s="24"/>
      <c r="Y71" s="24"/>
      <c r="Z71" s="24"/>
    </row>
    <row r="72" spans="1:26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4"/>
      <c r="Q72" s="20"/>
      <c r="R72" s="20"/>
      <c r="S72" s="20"/>
      <c r="T72" s="20"/>
      <c r="U72" s="20"/>
      <c r="V72" s="20"/>
      <c r="W72" s="24"/>
      <c r="X72" s="24"/>
      <c r="Y72" s="24"/>
      <c r="Z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4"/>
      <c r="Q73" s="20"/>
      <c r="R73" s="20"/>
      <c r="S73" s="20"/>
      <c r="T73" s="20"/>
      <c r="U73" s="20"/>
      <c r="V73" s="20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4"/>
      <c r="Q74" s="20"/>
      <c r="R74" s="20"/>
      <c r="S74" s="20"/>
      <c r="T74" s="20"/>
      <c r="U74" s="20"/>
      <c r="V74" s="20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4"/>
      <c r="Q75" s="20"/>
      <c r="R75" s="20"/>
      <c r="S75" s="20"/>
      <c r="T75" s="20"/>
      <c r="U75" s="20"/>
      <c r="V75" s="20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</sheetData>
  <mergeCells count="766"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Z62:Z63"/>
    <mergeCell ref="Z64:Z65"/>
    <mergeCell ref="Z66:Z67"/>
    <mergeCell ref="Z54:Z55"/>
    <mergeCell ref="Z56:Z57"/>
    <mergeCell ref="Z58:Z59"/>
    <mergeCell ref="Z60:Z61"/>
    <mergeCell ref="Z50:Z51"/>
    <mergeCell ref="Z52:Z53"/>
    <mergeCell ref="Z38:Z39"/>
    <mergeCell ref="Z40:Z41"/>
    <mergeCell ref="Z42:Z43"/>
    <mergeCell ref="Z44:Z45"/>
    <mergeCell ref="Z46:Z47"/>
    <mergeCell ref="Z48:Z49"/>
    <mergeCell ref="Z30:Z31"/>
    <mergeCell ref="Z32:Z33"/>
    <mergeCell ref="Z34:Z35"/>
    <mergeCell ref="Z36:Z37"/>
    <mergeCell ref="Z22:Z23"/>
    <mergeCell ref="Z24:Z25"/>
    <mergeCell ref="Z26:Z27"/>
    <mergeCell ref="Z28:Z29"/>
    <mergeCell ref="Z14:Z15"/>
    <mergeCell ref="Z16:Z17"/>
    <mergeCell ref="Z18:Z19"/>
    <mergeCell ref="Z20:Z21"/>
    <mergeCell ref="Z3:Z5"/>
    <mergeCell ref="Z6:Z7"/>
    <mergeCell ref="Z8:Z9"/>
    <mergeCell ref="Z10:Z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Z12:Z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X20:X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X3:X5"/>
    <mergeCell ref="X6:X7"/>
    <mergeCell ref="X8:X9"/>
    <mergeCell ref="X10:X11"/>
    <mergeCell ref="X12:X13"/>
    <mergeCell ref="X14:X15"/>
    <mergeCell ref="X16:X17"/>
    <mergeCell ref="X18:X19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Y3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66:Y67"/>
    <mergeCell ref="U2:Z2"/>
    <mergeCell ref="Y58:Y59"/>
    <mergeCell ref="Y60:Y61"/>
    <mergeCell ref="Y62:Y63"/>
    <mergeCell ref="Y64:Y65"/>
    <mergeCell ref="Y50:Y51"/>
    <mergeCell ref="Y52:Y53"/>
    <mergeCell ref="Y54:Y55"/>
    <mergeCell ref="Y56:Y57"/>
    <mergeCell ref="P6:P7"/>
    <mergeCell ref="P8:P9"/>
    <mergeCell ref="P10:P11"/>
    <mergeCell ref="P12:P13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G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78</v>
      </c>
      <c r="V3" s="175" t="s">
        <v>73</v>
      </c>
      <c r="W3" s="175" t="s">
        <v>74</v>
      </c>
      <c r="X3" s="175" t="s">
        <v>79</v>
      </c>
      <c r="Y3" s="175" t="s">
        <v>76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>SUM(X6:X66)</f>
        <v>0</v>
      </c>
      <c r="Y68" s="45">
        <f>SUM(Y6:Y66)</f>
        <v>0</v>
      </c>
      <c r="Z68" s="45">
        <f t="shared" si="0"/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6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</row>
    <row r="71" spans="1:26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4"/>
      <c r="Q71" s="20"/>
      <c r="R71" s="20"/>
      <c r="S71" s="20"/>
      <c r="T71" s="20"/>
      <c r="U71" s="20"/>
      <c r="V71" s="20"/>
      <c r="W71" s="24"/>
      <c r="X71" s="24"/>
      <c r="Y71" s="24"/>
      <c r="Z71" s="24"/>
    </row>
    <row r="72" spans="1:26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4"/>
      <c r="Q72" s="20"/>
      <c r="R72" s="20"/>
      <c r="S72" s="20"/>
      <c r="T72" s="20"/>
      <c r="U72" s="20"/>
      <c r="V72" s="20"/>
      <c r="W72" s="24"/>
      <c r="X72" s="24"/>
      <c r="Y72" s="24"/>
      <c r="Z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4"/>
      <c r="Q73" s="20"/>
      <c r="R73" s="20"/>
      <c r="S73" s="20"/>
      <c r="T73" s="20"/>
      <c r="U73" s="20"/>
      <c r="V73" s="20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4"/>
      <c r="Q74" s="20"/>
      <c r="R74" s="20"/>
      <c r="S74" s="20"/>
      <c r="T74" s="20"/>
      <c r="U74" s="20"/>
      <c r="V74" s="20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4"/>
      <c r="Q75" s="20"/>
      <c r="R75" s="20"/>
      <c r="S75" s="20"/>
      <c r="T75" s="20"/>
      <c r="U75" s="20"/>
      <c r="V75" s="20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6:P7"/>
    <mergeCell ref="P8:P9"/>
    <mergeCell ref="P10:P11"/>
    <mergeCell ref="P12:P13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Z62:Z63"/>
    <mergeCell ref="Z64:Z65"/>
    <mergeCell ref="Z66:Z67"/>
    <mergeCell ref="Z54:Z55"/>
    <mergeCell ref="Z56:Z57"/>
    <mergeCell ref="Z58:Z59"/>
    <mergeCell ref="Z60:Z61"/>
    <mergeCell ref="Z50:Z51"/>
    <mergeCell ref="Z52:Z53"/>
    <mergeCell ref="Z38:Z39"/>
    <mergeCell ref="Z40:Z41"/>
    <mergeCell ref="Z42:Z43"/>
    <mergeCell ref="Z44:Z45"/>
    <mergeCell ref="Z46:Z47"/>
    <mergeCell ref="Z48:Z49"/>
    <mergeCell ref="Z30:Z31"/>
    <mergeCell ref="Z32:Z33"/>
    <mergeCell ref="Z34:Z35"/>
    <mergeCell ref="Z36:Z37"/>
    <mergeCell ref="Z22:Z23"/>
    <mergeCell ref="Z24:Z25"/>
    <mergeCell ref="Z26:Z27"/>
    <mergeCell ref="Z28:Z29"/>
    <mergeCell ref="Z14:Z15"/>
    <mergeCell ref="Z16:Z17"/>
    <mergeCell ref="Z18:Z19"/>
    <mergeCell ref="Z20:Z21"/>
    <mergeCell ref="Z3:Z5"/>
    <mergeCell ref="Z6:Z7"/>
    <mergeCell ref="Z8:Z9"/>
    <mergeCell ref="Z10:Z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Z12:Z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X20:X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X3:X5"/>
    <mergeCell ref="X6:X7"/>
    <mergeCell ref="X8:X9"/>
    <mergeCell ref="X10:X11"/>
    <mergeCell ref="X12:X13"/>
    <mergeCell ref="X14:X15"/>
    <mergeCell ref="X16:X17"/>
    <mergeCell ref="X18:X19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Y3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66:Y67"/>
    <mergeCell ref="U2:Z2"/>
    <mergeCell ref="Y58:Y59"/>
    <mergeCell ref="Y60:Y61"/>
    <mergeCell ref="Y62:Y63"/>
    <mergeCell ref="Y64:Y65"/>
    <mergeCell ref="Y50:Y51"/>
    <mergeCell ref="Y52:Y53"/>
    <mergeCell ref="Y54:Y55"/>
    <mergeCell ref="Y56:Y57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68:F68 C14:F14 C16:F16 C18:F18 C20:F20 C22:F22 C24:F24 C26:F26 C28:F28 C30:F30 C32:F32 C34:F34 C36:F36 C38:F38 C40:F40 C42:F42 C44:F44 C46:F46 C48:F48 C50:F50 C52:F52 C54:F54 C56:F56 C58:F58 C60:F60 C62:F62 C64:F64 C66:F66 C12:F12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H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78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6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</row>
    <row r="71" spans="1:25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</row>
    <row r="72" spans="1:25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</row>
    <row r="73" spans="1:25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</row>
    <row r="74" spans="1:25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</row>
    <row r="75" spans="1:25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</row>
    <row r="76" spans="1:25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50:X51"/>
    <mergeCell ref="X52:X53"/>
    <mergeCell ref="X38:X39"/>
    <mergeCell ref="X40:X41"/>
    <mergeCell ref="X42:X43"/>
    <mergeCell ref="X44:X45"/>
    <mergeCell ref="X46:X47"/>
    <mergeCell ref="X48:X49"/>
    <mergeCell ref="X30:X31"/>
    <mergeCell ref="X32:X33"/>
    <mergeCell ref="X34:X35"/>
    <mergeCell ref="X36:X37"/>
    <mergeCell ref="X22:X23"/>
    <mergeCell ref="X24:X25"/>
    <mergeCell ref="X26:X27"/>
    <mergeCell ref="X28:X29"/>
    <mergeCell ref="X14:X15"/>
    <mergeCell ref="X16:X17"/>
    <mergeCell ref="X18:X19"/>
    <mergeCell ref="X20:X21"/>
    <mergeCell ref="X3:X5"/>
    <mergeCell ref="X6:X7"/>
    <mergeCell ref="X8:X9"/>
    <mergeCell ref="X10:X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Y20:Y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Y3:Y5"/>
    <mergeCell ref="Y6:Y7"/>
    <mergeCell ref="Y8:Y9"/>
    <mergeCell ref="Y10:Y11"/>
    <mergeCell ref="Y12:Y13"/>
    <mergeCell ref="Y14:Y15"/>
    <mergeCell ref="Y16:Y17"/>
    <mergeCell ref="Y18:Y19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Y64:Y65"/>
    <mergeCell ref="Y66:Y67"/>
    <mergeCell ref="Z3:Z5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66:Z67"/>
    <mergeCell ref="U2:Z2"/>
    <mergeCell ref="Z58:Z59"/>
    <mergeCell ref="Z60:Z61"/>
    <mergeCell ref="Z62:Z63"/>
    <mergeCell ref="Z64:Z65"/>
    <mergeCell ref="Z50:Z51"/>
    <mergeCell ref="Z52:Z53"/>
    <mergeCell ref="Z54:Z55"/>
    <mergeCell ref="Z56:Z57"/>
    <mergeCell ref="P6:P7"/>
    <mergeCell ref="P8:P9"/>
    <mergeCell ref="P10:P11"/>
    <mergeCell ref="P12:P13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>SUM(X6:X66)</f>
        <v>0</v>
      </c>
      <c r="Y68" s="45">
        <f>SUM(Y6:Y66)</f>
        <v>0</v>
      </c>
      <c r="Z68" s="45">
        <f t="shared" si="0"/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6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</row>
    <row r="71" spans="1:25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</row>
    <row r="72" spans="1:25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</row>
    <row r="73" spans="1:25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</row>
    <row r="74" spans="1:25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</row>
    <row r="75" spans="1:25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</row>
    <row r="76" spans="1:25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6:P7"/>
    <mergeCell ref="P8:P9"/>
    <mergeCell ref="P10:P11"/>
    <mergeCell ref="P12:P13"/>
    <mergeCell ref="Y66:Y67"/>
    <mergeCell ref="U2:Z2"/>
    <mergeCell ref="Y58:Y59"/>
    <mergeCell ref="Y60:Y61"/>
    <mergeCell ref="Y62:Y63"/>
    <mergeCell ref="Y64:Y65"/>
    <mergeCell ref="Y50:Y51"/>
    <mergeCell ref="Y52:Y53"/>
    <mergeCell ref="Y54:Y55"/>
    <mergeCell ref="Y56:Y57"/>
    <mergeCell ref="Y42:Y43"/>
    <mergeCell ref="Y44:Y45"/>
    <mergeCell ref="Y46:Y47"/>
    <mergeCell ref="Y48:Y49"/>
    <mergeCell ref="Y34:Y35"/>
    <mergeCell ref="Y36:Y37"/>
    <mergeCell ref="Y38:Y39"/>
    <mergeCell ref="Y40:Y41"/>
    <mergeCell ref="Y26:Y27"/>
    <mergeCell ref="Y28:Y29"/>
    <mergeCell ref="Y30:Y31"/>
    <mergeCell ref="Y32:Y33"/>
    <mergeCell ref="Y18:Y19"/>
    <mergeCell ref="Y20:Y21"/>
    <mergeCell ref="Y22:Y23"/>
    <mergeCell ref="Y24:Y25"/>
    <mergeCell ref="X62:X63"/>
    <mergeCell ref="X64:X65"/>
    <mergeCell ref="X66:X67"/>
    <mergeCell ref="Y3:Y5"/>
    <mergeCell ref="Y6:Y7"/>
    <mergeCell ref="Y8:Y9"/>
    <mergeCell ref="Y10:Y11"/>
    <mergeCell ref="Y12:Y13"/>
    <mergeCell ref="Y14:Y15"/>
    <mergeCell ref="Y16:Y17"/>
    <mergeCell ref="X54:X55"/>
    <mergeCell ref="X56:X57"/>
    <mergeCell ref="X58:X59"/>
    <mergeCell ref="X60:X61"/>
    <mergeCell ref="X46:X47"/>
    <mergeCell ref="X48:X49"/>
    <mergeCell ref="X50:X51"/>
    <mergeCell ref="X52:X53"/>
    <mergeCell ref="X38:X39"/>
    <mergeCell ref="X40:X41"/>
    <mergeCell ref="X42:X43"/>
    <mergeCell ref="X44:X45"/>
    <mergeCell ref="X30:X31"/>
    <mergeCell ref="X32:X33"/>
    <mergeCell ref="X34:X35"/>
    <mergeCell ref="X36:X37"/>
    <mergeCell ref="X22:X23"/>
    <mergeCell ref="X24:X25"/>
    <mergeCell ref="X26:X27"/>
    <mergeCell ref="X28:X29"/>
    <mergeCell ref="X12:X13"/>
    <mergeCell ref="X14:X15"/>
    <mergeCell ref="X16:X17"/>
    <mergeCell ref="X18:X19"/>
    <mergeCell ref="X3:X5"/>
    <mergeCell ref="X6:X7"/>
    <mergeCell ref="X8:X9"/>
    <mergeCell ref="X10:X11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Z62:Z63"/>
    <mergeCell ref="Z64:Z65"/>
    <mergeCell ref="Z66:Z67"/>
    <mergeCell ref="Z54:Z55"/>
    <mergeCell ref="Z56:Z57"/>
    <mergeCell ref="Z58:Z59"/>
    <mergeCell ref="Z60:Z61"/>
    <mergeCell ref="Z46:Z47"/>
    <mergeCell ref="Z48:Z49"/>
    <mergeCell ref="Z50:Z51"/>
    <mergeCell ref="Z52:Z53"/>
    <mergeCell ref="Z38:Z39"/>
    <mergeCell ref="Z40:Z41"/>
    <mergeCell ref="Z42:Z43"/>
    <mergeCell ref="Z44:Z45"/>
    <mergeCell ref="Z30:Z31"/>
    <mergeCell ref="Z32:Z33"/>
    <mergeCell ref="Z34:Z35"/>
    <mergeCell ref="Z36:Z37"/>
    <mergeCell ref="Z22:Z23"/>
    <mergeCell ref="Z24:Z25"/>
    <mergeCell ref="Z26:Z27"/>
    <mergeCell ref="Z28:Z29"/>
    <mergeCell ref="Z14:Z15"/>
    <mergeCell ref="Z16:Z17"/>
    <mergeCell ref="Z18:Z19"/>
    <mergeCell ref="Z20:Z21"/>
    <mergeCell ref="Z3:Z5"/>
    <mergeCell ref="Z6:Z7"/>
    <mergeCell ref="Z8:Z9"/>
    <mergeCell ref="Z10:Z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Z12:Z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X20:X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26" width="7.710937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190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45-146</v>
      </c>
      <c r="D5" s="32" t="str">
        <f>IF(F2="","",INT(D2+(F2-D2)*0.7)+1&amp;"-"&amp;INT(D2+(F2-D2)*0.8))</f>
        <v>147-161</v>
      </c>
      <c r="E5" s="33" t="str">
        <f>IF(F2="","",INT(D2+(F2-D2)*0.8)+1&amp;"-"&amp;INT(D2+(F2-D2)*0.9))</f>
        <v>162-175</v>
      </c>
      <c r="F5" s="34" t="str">
        <f>IF(F2="","",INT(D2+(F2-D2)*0.9)+1&amp;"-"&amp;F2)</f>
        <v>176-190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8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  <c r="AB69" s="24"/>
    </row>
    <row r="70" spans="1:28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  <c r="AB70" s="24"/>
    </row>
    <row r="71" spans="1:27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  <c r="Z71" s="24"/>
      <c r="AA71" s="24"/>
    </row>
    <row r="72" spans="1:27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  <c r="Z72" s="24"/>
      <c r="AA72" s="24"/>
    </row>
    <row r="73" spans="1:27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  <c r="Z73" s="24"/>
      <c r="AA73" s="24"/>
    </row>
    <row r="74" spans="1:27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  <c r="Z74" s="24"/>
      <c r="AA74" s="24"/>
    </row>
    <row r="75" spans="1:27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  <c r="Z75" s="24"/>
      <c r="AA75" s="24"/>
    </row>
    <row r="76" spans="1:27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</sheetData>
  <mergeCells count="766">
    <mergeCell ref="P64:P65"/>
    <mergeCell ref="P66:P67"/>
    <mergeCell ref="P56:P57"/>
    <mergeCell ref="P58:P59"/>
    <mergeCell ref="P60:P61"/>
    <mergeCell ref="P62:P63"/>
    <mergeCell ref="P48:P49"/>
    <mergeCell ref="P50:P51"/>
    <mergeCell ref="P52:P53"/>
    <mergeCell ref="P54:P55"/>
    <mergeCell ref="P40:P41"/>
    <mergeCell ref="P42:P43"/>
    <mergeCell ref="P44:P45"/>
    <mergeCell ref="P46:P47"/>
    <mergeCell ref="P32:P33"/>
    <mergeCell ref="P34:P35"/>
    <mergeCell ref="P36:P37"/>
    <mergeCell ref="P38:P39"/>
    <mergeCell ref="P24:P25"/>
    <mergeCell ref="P26:P27"/>
    <mergeCell ref="P28:P29"/>
    <mergeCell ref="P30:P31"/>
    <mergeCell ref="P16:P17"/>
    <mergeCell ref="P18:P19"/>
    <mergeCell ref="P20:P21"/>
    <mergeCell ref="P22:P23"/>
    <mergeCell ref="P6:P7"/>
    <mergeCell ref="P8:P9"/>
    <mergeCell ref="P10:P11"/>
    <mergeCell ref="P12:P13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34:X35"/>
    <mergeCell ref="X36:X37"/>
    <mergeCell ref="X50:X51"/>
    <mergeCell ref="X52:X53"/>
    <mergeCell ref="X38:X39"/>
    <mergeCell ref="X40:X41"/>
    <mergeCell ref="X42:X43"/>
    <mergeCell ref="X44:X45"/>
    <mergeCell ref="X46:X47"/>
    <mergeCell ref="X48:X49"/>
    <mergeCell ref="X26:X27"/>
    <mergeCell ref="X28:X29"/>
    <mergeCell ref="X30:X31"/>
    <mergeCell ref="X32:X33"/>
    <mergeCell ref="X18:X19"/>
    <mergeCell ref="X20:X21"/>
    <mergeCell ref="X22:X23"/>
    <mergeCell ref="X24:X25"/>
    <mergeCell ref="X8:X9"/>
    <mergeCell ref="X10:X11"/>
    <mergeCell ref="X14:X15"/>
    <mergeCell ref="X16:X17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V8:V9"/>
    <mergeCell ref="W8:W9"/>
    <mergeCell ref="U10:U11"/>
    <mergeCell ref="V10:V11"/>
    <mergeCell ref="W10:W11"/>
    <mergeCell ref="R2:T2"/>
    <mergeCell ref="S3:S5"/>
    <mergeCell ref="T3:T5"/>
    <mergeCell ref="U8:U9"/>
    <mergeCell ref="S6:S7"/>
    <mergeCell ref="T6:T7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Q6:Q7"/>
    <mergeCell ref="AA6:AA7"/>
    <mergeCell ref="U6:U7"/>
    <mergeCell ref="V6:V7"/>
    <mergeCell ref="W6:W7"/>
    <mergeCell ref="X6:X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Y16:Y17"/>
    <mergeCell ref="Z16:Z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Y3:Y5"/>
    <mergeCell ref="Z3:Z5"/>
    <mergeCell ref="U2:Z2"/>
    <mergeCell ref="Y6:Y7"/>
    <mergeCell ref="Z6:Z7"/>
    <mergeCell ref="U3:U5"/>
    <mergeCell ref="V3:V5"/>
    <mergeCell ref="W3:W5"/>
    <mergeCell ref="X3:X5"/>
    <mergeCell ref="Y8:Y9"/>
    <mergeCell ref="Z8:Z9"/>
    <mergeCell ref="Y10:Y11"/>
    <mergeCell ref="Z10:Z11"/>
    <mergeCell ref="Y12:Y13"/>
    <mergeCell ref="Z12:Z13"/>
    <mergeCell ref="Y14:Y15"/>
    <mergeCell ref="Z14:Z15"/>
    <mergeCell ref="Y18:Y19"/>
    <mergeCell ref="Z18:Z19"/>
    <mergeCell ref="Y20:Y21"/>
    <mergeCell ref="Z20:Z21"/>
    <mergeCell ref="Y22:Y23"/>
    <mergeCell ref="Z22:Z23"/>
    <mergeCell ref="Y24:Y25"/>
    <mergeCell ref="Z24:Z25"/>
    <mergeCell ref="Y26:Y27"/>
    <mergeCell ref="Z26:Z27"/>
    <mergeCell ref="Y28:Y29"/>
    <mergeCell ref="Z28:Z29"/>
    <mergeCell ref="Y30:Y31"/>
    <mergeCell ref="Z30:Z31"/>
    <mergeCell ref="Y32:Y33"/>
    <mergeCell ref="Z32:Z33"/>
    <mergeCell ref="Y34:Y35"/>
    <mergeCell ref="Z34:Z35"/>
    <mergeCell ref="Y36:Y37"/>
    <mergeCell ref="Z36:Z37"/>
    <mergeCell ref="Y38:Y39"/>
    <mergeCell ref="Z38:Z39"/>
    <mergeCell ref="Y40:Y41"/>
    <mergeCell ref="Z40:Z41"/>
    <mergeCell ref="Y42:Y43"/>
    <mergeCell ref="Z42:Z43"/>
    <mergeCell ref="Y44:Y45"/>
    <mergeCell ref="Z44:Z45"/>
    <mergeCell ref="Y46:Y47"/>
    <mergeCell ref="Z46:Z47"/>
    <mergeCell ref="Y48:Y49"/>
    <mergeCell ref="Z48:Z49"/>
    <mergeCell ref="Y50:Y51"/>
    <mergeCell ref="Z50:Z51"/>
    <mergeCell ref="Y52:Y53"/>
    <mergeCell ref="Z52:Z53"/>
    <mergeCell ref="Y54:Y55"/>
    <mergeCell ref="Z54:Z55"/>
    <mergeCell ref="Y56:Y57"/>
    <mergeCell ref="Z56:Z57"/>
    <mergeCell ref="Y58:Y59"/>
    <mergeCell ref="Z58:Z59"/>
    <mergeCell ref="Y60:Y61"/>
    <mergeCell ref="Z60:Z61"/>
    <mergeCell ref="Y66:Y67"/>
    <mergeCell ref="Z66:Z67"/>
    <mergeCell ref="Y62:Y63"/>
    <mergeCell ref="Z62:Z63"/>
    <mergeCell ref="Y64:Y65"/>
    <mergeCell ref="Z64:Z65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6" width="6.28125" style="4" customWidth="1"/>
    <col min="27" max="16384" width="11.421875" style="4" customWidth="1"/>
  </cols>
  <sheetData>
    <row r="1" spans="1:28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7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</row>
    <row r="70" spans="1:26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</row>
    <row r="71" spans="1:26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0"/>
      <c r="W71" s="24"/>
      <c r="X71" s="24"/>
      <c r="Y71" s="24"/>
      <c r="Z71" s="24"/>
    </row>
    <row r="72" spans="1:26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0"/>
      <c r="W72" s="24"/>
      <c r="X72" s="24"/>
      <c r="Y72" s="24"/>
      <c r="Z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0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0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0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5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mergeCells count="766">
    <mergeCell ref="U2:Z2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50:X51"/>
    <mergeCell ref="X52:X53"/>
    <mergeCell ref="X38:X39"/>
    <mergeCell ref="X40:X41"/>
    <mergeCell ref="X42:X43"/>
    <mergeCell ref="X44:X45"/>
    <mergeCell ref="X46:X47"/>
    <mergeCell ref="X48:X49"/>
    <mergeCell ref="X30:X31"/>
    <mergeCell ref="X32:X33"/>
    <mergeCell ref="X34:X35"/>
    <mergeCell ref="X36:X37"/>
    <mergeCell ref="X22:X23"/>
    <mergeCell ref="X24:X25"/>
    <mergeCell ref="X26:X27"/>
    <mergeCell ref="X28:X29"/>
    <mergeCell ref="X10:X11"/>
    <mergeCell ref="X14:X15"/>
    <mergeCell ref="X16:X17"/>
    <mergeCell ref="X18:X19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4:U15"/>
    <mergeCell ref="V14:V15"/>
    <mergeCell ref="W14:W15"/>
    <mergeCell ref="U18:U19"/>
    <mergeCell ref="V18:V19"/>
    <mergeCell ref="W18:W19"/>
    <mergeCell ref="U10:U11"/>
    <mergeCell ref="V10:V11"/>
    <mergeCell ref="W10:W11"/>
    <mergeCell ref="U12:U13"/>
    <mergeCell ref="V12:V13"/>
    <mergeCell ref="W12:W13"/>
    <mergeCell ref="X3:X5"/>
    <mergeCell ref="Y3:Y5"/>
    <mergeCell ref="U8:U9"/>
    <mergeCell ref="V8:V9"/>
    <mergeCell ref="W8:W9"/>
    <mergeCell ref="X8:X9"/>
    <mergeCell ref="U3:U5"/>
    <mergeCell ref="V3:V5"/>
    <mergeCell ref="W3:W5"/>
    <mergeCell ref="Y8:Y9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X6:X7"/>
    <mergeCell ref="Y6:Y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2:P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Y16:Y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Y20:Y21"/>
    <mergeCell ref="Z20:Z21"/>
    <mergeCell ref="U20:U21"/>
    <mergeCell ref="V20:V21"/>
    <mergeCell ref="W20:W21"/>
    <mergeCell ref="X20:X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Y28:Y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Y32:Y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Y10:Y11"/>
    <mergeCell ref="Y12:Y13"/>
    <mergeCell ref="Y14:Y15"/>
    <mergeCell ref="Y18:Y19"/>
    <mergeCell ref="Y22:Y23"/>
    <mergeCell ref="Y24:Y25"/>
    <mergeCell ref="Y26:Y27"/>
    <mergeCell ref="Y30:Y31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62:Y63"/>
    <mergeCell ref="Y64:Y65"/>
    <mergeCell ref="Y66:Y67"/>
    <mergeCell ref="Y54:Y55"/>
    <mergeCell ref="Y56:Y57"/>
    <mergeCell ref="Y58:Y59"/>
    <mergeCell ref="Y60:Y61"/>
    <mergeCell ref="Z3:Z5"/>
    <mergeCell ref="Z6:Z7"/>
    <mergeCell ref="Z8:Z9"/>
    <mergeCell ref="Z10:Z11"/>
    <mergeCell ref="Z12:Z13"/>
    <mergeCell ref="Z14:Z15"/>
    <mergeCell ref="Z16:Z17"/>
    <mergeCell ref="Z18:Z19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52:Z53"/>
    <mergeCell ref="Z62:Z63"/>
    <mergeCell ref="Z64:Z65"/>
    <mergeCell ref="Z66:Z67"/>
    <mergeCell ref="Z54:Z55"/>
    <mergeCell ref="Z56:Z57"/>
    <mergeCell ref="Z58:Z59"/>
    <mergeCell ref="Z60:Z61"/>
    <mergeCell ref="P3:P5"/>
    <mergeCell ref="P6:P7"/>
    <mergeCell ref="P8:P9"/>
    <mergeCell ref="P10:P11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0"/>
  <sheetViews>
    <sheetView showRowColHeaders="0" zoomScale="95" zoomScaleNormal="9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6" sqref="U6:AA67"/>
    </sheetView>
  </sheetViews>
  <sheetFormatPr defaultColWidth="11.421875" defaultRowHeight="12.75"/>
  <cols>
    <col min="1" max="1" width="4.28125" style="2" customWidth="1"/>
    <col min="2" max="2" width="35.28125" style="3" customWidth="1"/>
    <col min="3" max="4" width="7.8515625" style="4" customWidth="1"/>
    <col min="5" max="5" width="8.7109375" style="4" customWidth="1"/>
    <col min="6" max="6" width="7.8515625" style="4" customWidth="1"/>
    <col min="7" max="7" width="7.7109375" style="4" customWidth="1"/>
    <col min="8" max="8" width="7.00390625" style="4" customWidth="1"/>
    <col min="9" max="9" width="6.28125" style="4" customWidth="1"/>
    <col min="10" max="12" width="7.00390625" style="4" customWidth="1"/>
    <col min="13" max="13" width="5.7109375" style="4" bestFit="1" customWidth="1"/>
    <col min="14" max="14" width="5.7109375" style="4" customWidth="1"/>
    <col min="15" max="15" width="6.28125" style="4" bestFit="1" customWidth="1"/>
    <col min="16" max="16" width="6.421875" style="4" customWidth="1"/>
    <col min="17" max="17" width="6.28125" style="4" bestFit="1" customWidth="1"/>
    <col min="18" max="25" width="6.28125" style="4" customWidth="1"/>
    <col min="26" max="16384" width="11.421875" style="4" customWidth="1"/>
  </cols>
  <sheetData>
    <row r="1" spans="1:27" s="1" customFormat="1" ht="15.75" customHeight="1">
      <c r="A1" s="12">
        <v>0.041666666666666664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4"/>
    </row>
    <row r="2" spans="1:28" s="1" customFormat="1" ht="39.75" customHeight="1">
      <c r="A2" s="13"/>
      <c r="B2" s="49" t="s">
        <v>30</v>
      </c>
      <c r="C2" s="47" t="s">
        <v>10</v>
      </c>
      <c r="D2" s="6">
        <v>45</v>
      </c>
      <c r="E2" s="48" t="s">
        <v>11</v>
      </c>
      <c r="F2" s="6">
        <v>189</v>
      </c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178" t="s">
        <v>28</v>
      </c>
      <c r="S2" s="178"/>
      <c r="T2" s="178"/>
      <c r="U2" s="180" t="s">
        <v>60</v>
      </c>
      <c r="V2" s="181"/>
      <c r="W2" s="181"/>
      <c r="X2" s="181"/>
      <c r="Y2" s="181"/>
      <c r="Z2" s="182"/>
      <c r="AA2" s="20"/>
      <c r="AB2" s="24"/>
    </row>
    <row r="3" spans="1:28" s="5" customFormat="1" ht="30" customHeight="1">
      <c r="A3" s="14"/>
      <c r="B3" s="11" t="s">
        <v>29</v>
      </c>
      <c r="C3" s="7" t="s">
        <v>16</v>
      </c>
      <c r="D3" s="8" t="s">
        <v>27</v>
      </c>
      <c r="E3" s="9" t="s">
        <v>25</v>
      </c>
      <c r="F3" s="10" t="s">
        <v>26</v>
      </c>
      <c r="G3" s="183" t="s">
        <v>9</v>
      </c>
      <c r="H3" s="185" t="s">
        <v>19</v>
      </c>
      <c r="I3" s="187" t="s">
        <v>18</v>
      </c>
      <c r="J3" s="189" t="s">
        <v>20</v>
      </c>
      <c r="K3" s="233" t="s">
        <v>61</v>
      </c>
      <c r="L3" s="172" t="s">
        <v>62</v>
      </c>
      <c r="M3" s="191" t="s">
        <v>14</v>
      </c>
      <c r="N3" s="193" t="s">
        <v>13</v>
      </c>
      <c r="O3" s="195" t="s">
        <v>15</v>
      </c>
      <c r="P3" s="196" t="s">
        <v>80</v>
      </c>
      <c r="Q3" s="230" t="s">
        <v>53</v>
      </c>
      <c r="R3" s="197" t="s">
        <v>21</v>
      </c>
      <c r="S3" s="179" t="s">
        <v>22</v>
      </c>
      <c r="T3" s="179" t="s">
        <v>23</v>
      </c>
      <c r="U3" s="175" t="s">
        <v>82</v>
      </c>
      <c r="V3" s="175" t="s">
        <v>73</v>
      </c>
      <c r="W3" s="175" t="s">
        <v>74</v>
      </c>
      <c r="X3" s="175" t="s">
        <v>79</v>
      </c>
      <c r="Y3" s="175" t="s">
        <v>81</v>
      </c>
      <c r="Z3" s="175" t="s">
        <v>77</v>
      </c>
      <c r="AA3" s="199" t="s">
        <v>17</v>
      </c>
      <c r="AB3" s="25"/>
    </row>
    <row r="4" spans="1:28" s="5" customFormat="1" ht="30" customHeight="1">
      <c r="A4" s="15"/>
      <c r="B4" s="228" t="s">
        <v>24</v>
      </c>
      <c r="C4" s="7" t="s">
        <v>49</v>
      </c>
      <c r="D4" s="8" t="s">
        <v>50</v>
      </c>
      <c r="E4" s="9" t="s">
        <v>51</v>
      </c>
      <c r="F4" s="10" t="s">
        <v>52</v>
      </c>
      <c r="G4" s="183"/>
      <c r="H4" s="185"/>
      <c r="I4" s="187"/>
      <c r="J4" s="189"/>
      <c r="K4" s="233"/>
      <c r="L4" s="172"/>
      <c r="M4" s="191"/>
      <c r="N4" s="193"/>
      <c r="O4" s="195"/>
      <c r="P4" s="176"/>
      <c r="Q4" s="231"/>
      <c r="R4" s="197"/>
      <c r="S4" s="179"/>
      <c r="T4" s="179"/>
      <c r="U4" s="176"/>
      <c r="V4" s="176"/>
      <c r="W4" s="176"/>
      <c r="X4" s="176"/>
      <c r="Y4" s="176"/>
      <c r="Z4" s="176"/>
      <c r="AA4" s="199"/>
      <c r="AB4" s="25"/>
    </row>
    <row r="5" spans="1:28" s="5" customFormat="1" ht="30" customHeight="1" thickBot="1">
      <c r="A5" s="26"/>
      <c r="B5" s="229"/>
      <c r="C5" s="31" t="str">
        <f>IF(F2="","",D2&amp;"-"&amp;INT(D2+(F2-D2)*0.7))</f>
        <v>45-145</v>
      </c>
      <c r="D5" s="32" t="str">
        <f>IF(F2="","",INT(D2+(F2-D2)*0.7)+1&amp;"-"&amp;INT(D2+(F2-D2)*0.8))</f>
        <v>146-160</v>
      </c>
      <c r="E5" s="33" t="str">
        <f>IF(F2="","",INT(D2+(F2-D2)*0.8)+1&amp;"-"&amp;INT(D2+(F2-D2)*0.9))</f>
        <v>161-174</v>
      </c>
      <c r="F5" s="34" t="str">
        <f>IF(F2="","",INT(D2+(F2-D2)*0.9)+1&amp;"-"&amp;F2)</f>
        <v>175-189</v>
      </c>
      <c r="G5" s="184"/>
      <c r="H5" s="186"/>
      <c r="I5" s="188"/>
      <c r="J5" s="190"/>
      <c r="K5" s="234"/>
      <c r="L5" s="173"/>
      <c r="M5" s="192"/>
      <c r="N5" s="194"/>
      <c r="O5" s="196"/>
      <c r="P5" s="177"/>
      <c r="Q5" s="232"/>
      <c r="R5" s="198"/>
      <c r="S5" s="175"/>
      <c r="T5" s="175"/>
      <c r="U5" s="177"/>
      <c r="V5" s="177"/>
      <c r="W5" s="177"/>
      <c r="X5" s="177"/>
      <c r="Y5" s="177"/>
      <c r="Z5" s="177"/>
      <c r="AA5" s="200"/>
      <c r="AB5" s="27"/>
    </row>
    <row r="6" spans="1:28" s="1" customFormat="1" ht="25.5" customHeight="1" thickBot="1" thickTop="1">
      <c r="A6" s="201">
        <v>1</v>
      </c>
      <c r="B6" s="203"/>
      <c r="C6" s="38"/>
      <c r="D6" s="39"/>
      <c r="E6" s="39"/>
      <c r="F6" s="40"/>
      <c r="G6" s="204">
        <f>IF((C6+D6+E6+F6)=0,"",(C6+D6+E6+F6))</f>
      </c>
      <c r="H6" s="205">
        <f>G6</f>
      </c>
      <c r="I6" s="206"/>
      <c r="J6" s="207">
        <f>I6</f>
        <v>0</v>
      </c>
      <c r="K6" s="171"/>
      <c r="L6" s="170">
        <f>K6</f>
        <v>0</v>
      </c>
      <c r="M6" s="208">
        <f>IF(G6="","",IF(I6=0,"",ROUND(I6*$A$1/G6,2)))</f>
      </c>
      <c r="N6" s="209"/>
      <c r="O6" s="155">
        <f>IF(N6="","",N6/M6/10)</f>
      </c>
      <c r="P6" s="155">
        <f>IF(N6="","",IF(G6="","",IF(I6=0,"",(N6/ROUND((I6+K6/100)*$A$1/G6,2)/10))))</f>
      </c>
      <c r="Q6" s="211"/>
      <c r="R6" s="209"/>
      <c r="S6" s="210">
        <f>IF(R6=1,I6,"")</f>
      </c>
      <c r="T6" s="210">
        <f>IF(R6=2,I6,"")</f>
      </c>
      <c r="U6" s="156"/>
      <c r="V6" s="156"/>
      <c r="W6" s="156"/>
      <c r="X6" s="156"/>
      <c r="Y6" s="156"/>
      <c r="Z6" s="156"/>
      <c r="AA6" s="213"/>
      <c r="AB6" s="24"/>
    </row>
    <row r="7" spans="1:28" s="1" customFormat="1" ht="25.5" customHeight="1" thickBot="1">
      <c r="A7" s="202"/>
      <c r="B7" s="203"/>
      <c r="C7" s="41">
        <f>IF(C6="","",C6/G6)</f>
      </c>
      <c r="D7" s="42">
        <f>IF(D6="","",D6/G6)</f>
      </c>
      <c r="E7" s="43">
        <f>IF(E6="","",E6/G6)</f>
      </c>
      <c r="F7" s="44">
        <f>IF(F6="","",F6/G6)</f>
      </c>
      <c r="G7" s="204"/>
      <c r="H7" s="205"/>
      <c r="I7" s="206"/>
      <c r="J7" s="207"/>
      <c r="K7" s="171"/>
      <c r="L7" s="170"/>
      <c r="M7" s="208"/>
      <c r="N7" s="209"/>
      <c r="O7" s="155"/>
      <c r="P7" s="155"/>
      <c r="Q7" s="212"/>
      <c r="R7" s="209"/>
      <c r="S7" s="210"/>
      <c r="T7" s="210"/>
      <c r="U7" s="174"/>
      <c r="V7" s="174"/>
      <c r="W7" s="157"/>
      <c r="X7" s="157"/>
      <c r="Y7" s="157"/>
      <c r="Z7" s="157"/>
      <c r="AA7" s="213"/>
      <c r="AB7" s="24"/>
    </row>
    <row r="8" spans="1:28" s="1" customFormat="1" ht="25.5" customHeight="1" thickBot="1" thickTop="1">
      <c r="A8" s="201">
        <v>2</v>
      </c>
      <c r="B8" s="214"/>
      <c r="C8" s="38"/>
      <c r="D8" s="39"/>
      <c r="E8" s="39"/>
      <c r="F8" s="40"/>
      <c r="G8" s="215">
        <f>IF((C8+D8+E8+F8)=0,"",(C8+D8+E8+F8))</f>
      </c>
      <c r="H8" s="205">
        <f>SUM(G6:G8)</f>
        <v>0</v>
      </c>
      <c r="I8" s="206"/>
      <c r="J8" s="207">
        <f>SUM(I6:I8)</f>
        <v>0</v>
      </c>
      <c r="K8" s="171"/>
      <c r="L8" s="170">
        <f>SUM(K6:K8)</f>
        <v>0</v>
      </c>
      <c r="M8" s="208">
        <f>IF(G8="","",IF(I8=0,"",ROUND(I8*$A$1/G8,2)))</f>
      </c>
      <c r="N8" s="209"/>
      <c r="O8" s="155">
        <f>IF(N8="","",N8/M8/10)</f>
      </c>
      <c r="P8" s="155">
        <f>IF(N8="","",IF(G8="","",IF(I8=0,"",(N8/ROUND((I8+K8/100)*$A$1/G8,2)/10))))</f>
      </c>
      <c r="Q8" s="211"/>
      <c r="R8" s="209"/>
      <c r="S8" s="210">
        <f>IF(R8=1,I8,"")</f>
      </c>
      <c r="T8" s="210">
        <f>IF(R8=2,I8,"")</f>
      </c>
      <c r="U8" s="156"/>
      <c r="V8" s="156"/>
      <c r="W8" s="156"/>
      <c r="X8" s="156"/>
      <c r="Y8" s="156"/>
      <c r="Z8" s="156"/>
      <c r="AA8" s="213"/>
      <c r="AB8" s="24"/>
    </row>
    <row r="9" spans="1:28" s="1" customFormat="1" ht="25.5" customHeight="1" thickBot="1">
      <c r="A9" s="202"/>
      <c r="B9" s="214"/>
      <c r="C9" s="41">
        <f>IF(C8="","",C8/G8)</f>
      </c>
      <c r="D9" s="42">
        <f>IF(D8="","",D8/G8)</f>
      </c>
      <c r="E9" s="43">
        <f>IF(E8="","",E8/G8)</f>
      </c>
      <c r="F9" s="44">
        <f>IF(F8="","",F8/G8)</f>
      </c>
      <c r="G9" s="215"/>
      <c r="H9" s="205"/>
      <c r="I9" s="206"/>
      <c r="J9" s="207"/>
      <c r="K9" s="171"/>
      <c r="L9" s="170"/>
      <c r="M9" s="208"/>
      <c r="N9" s="209"/>
      <c r="O9" s="155"/>
      <c r="P9" s="155"/>
      <c r="Q9" s="212"/>
      <c r="R9" s="209"/>
      <c r="S9" s="210"/>
      <c r="T9" s="210"/>
      <c r="U9" s="174"/>
      <c r="V9" s="174"/>
      <c r="W9" s="157"/>
      <c r="X9" s="157"/>
      <c r="Y9" s="157"/>
      <c r="Z9" s="157"/>
      <c r="AA9" s="213"/>
      <c r="AB9" s="24"/>
    </row>
    <row r="10" spans="1:28" s="1" customFormat="1" ht="25.5" customHeight="1" thickBot="1" thickTop="1">
      <c r="A10" s="201">
        <f>A8+1</f>
        <v>3</v>
      </c>
      <c r="B10" s="214"/>
      <c r="C10" s="38"/>
      <c r="D10" s="39"/>
      <c r="E10" s="39"/>
      <c r="F10" s="40"/>
      <c r="G10" s="215">
        <f>IF((C10+D10+E10+F10)=0,"",(C10+D10+E10+F10))</f>
      </c>
      <c r="H10" s="205">
        <f>SUM(G6:G10)</f>
        <v>0</v>
      </c>
      <c r="I10" s="206"/>
      <c r="J10" s="207">
        <f>SUM(I6:I10)</f>
        <v>0</v>
      </c>
      <c r="K10" s="171"/>
      <c r="L10" s="170">
        <f>SUM(K6:K10)</f>
        <v>0</v>
      </c>
      <c r="M10" s="208">
        <f>IF(G10="","",IF(I10=0,"",ROUND(I10*$A$1/G10,2)))</f>
      </c>
      <c r="N10" s="209"/>
      <c r="O10" s="155">
        <f>IF(N10="","",N10/M10/10)</f>
      </c>
      <c r="P10" s="155">
        <f>IF(N10="","",IF(G10="","",IF(I10=0,"",(N10/ROUND((I10+K10/100)*$A$1/G10,2)/10))))</f>
      </c>
      <c r="Q10" s="211"/>
      <c r="R10" s="209"/>
      <c r="S10" s="210">
        <f>IF(R10=1,I10,"")</f>
      </c>
      <c r="T10" s="210">
        <f>IF(R10=2,I10,"")</f>
      </c>
      <c r="U10" s="156"/>
      <c r="V10" s="156"/>
      <c r="W10" s="156"/>
      <c r="X10" s="156"/>
      <c r="Y10" s="156"/>
      <c r="Z10" s="156"/>
      <c r="AA10" s="213"/>
      <c r="AB10" s="24"/>
    </row>
    <row r="11" spans="1:28" s="1" customFormat="1" ht="25.5" customHeight="1" thickBot="1">
      <c r="A11" s="202"/>
      <c r="B11" s="214"/>
      <c r="C11" s="41">
        <f>IF(C10="","",C10/G10)</f>
      </c>
      <c r="D11" s="42">
        <f>IF(D10="","",D10/G10)</f>
      </c>
      <c r="E11" s="43">
        <f>IF(E10="","",E10/G10)</f>
      </c>
      <c r="F11" s="44">
        <f>IF(F10="","",F10/G10)</f>
      </c>
      <c r="G11" s="215"/>
      <c r="H11" s="205"/>
      <c r="I11" s="206"/>
      <c r="J11" s="207"/>
      <c r="K11" s="171"/>
      <c r="L11" s="170"/>
      <c r="M11" s="208"/>
      <c r="N11" s="209"/>
      <c r="O11" s="155"/>
      <c r="P11" s="155"/>
      <c r="Q11" s="212"/>
      <c r="R11" s="209"/>
      <c r="S11" s="210"/>
      <c r="T11" s="210"/>
      <c r="U11" s="174"/>
      <c r="V11" s="174"/>
      <c r="W11" s="157"/>
      <c r="X11" s="157"/>
      <c r="Y11" s="157"/>
      <c r="Z11" s="157"/>
      <c r="AA11" s="213"/>
      <c r="AB11" s="24"/>
    </row>
    <row r="12" spans="1:28" s="1" customFormat="1" ht="25.5" customHeight="1" thickBot="1" thickTop="1">
      <c r="A12" s="201">
        <f>A10+1</f>
        <v>4</v>
      </c>
      <c r="B12" s="214"/>
      <c r="C12" s="38"/>
      <c r="D12" s="39"/>
      <c r="E12" s="39"/>
      <c r="F12" s="40"/>
      <c r="G12" s="215">
        <f>IF((C12+D12+E12+F12)=0,"",(C12+D12+E12+F12))</f>
      </c>
      <c r="H12" s="205">
        <f>SUM(G6:G12)</f>
        <v>0</v>
      </c>
      <c r="I12" s="206"/>
      <c r="J12" s="207">
        <f>SUM(I6:I12)</f>
        <v>0</v>
      </c>
      <c r="K12" s="171"/>
      <c r="L12" s="170">
        <f>SUM(K6:K12)</f>
        <v>0</v>
      </c>
      <c r="M12" s="208">
        <f>IF(G12="","",IF(I12=0,"",ROUND(I12*$A$1/G12,2)))</f>
      </c>
      <c r="N12" s="209"/>
      <c r="O12" s="155">
        <f>IF(N12="","",N12/M12/10)</f>
      </c>
      <c r="P12" s="155">
        <f>IF(N12="","",IF(G12="","",IF(I12=0,"",(N12/ROUND((I12+K12/100)*$A$1/G12,2)/10))))</f>
      </c>
      <c r="Q12" s="211"/>
      <c r="R12" s="209"/>
      <c r="S12" s="210">
        <f>IF(R12=1,I12,"")</f>
      </c>
      <c r="T12" s="210">
        <f>IF(R12=2,I12,"")</f>
      </c>
      <c r="U12" s="156"/>
      <c r="V12" s="156"/>
      <c r="W12" s="156"/>
      <c r="X12" s="156"/>
      <c r="Y12" s="156"/>
      <c r="Z12" s="156"/>
      <c r="AA12" s="213"/>
      <c r="AB12" s="24"/>
    </row>
    <row r="13" spans="1:28" s="1" customFormat="1" ht="25.5" customHeight="1" thickBot="1">
      <c r="A13" s="202"/>
      <c r="B13" s="214"/>
      <c r="C13" s="41">
        <f>IF(C12="","",C12/G12)</f>
      </c>
      <c r="D13" s="42">
        <f>IF(D12="","",D12/G12)</f>
      </c>
      <c r="E13" s="43">
        <f>IF(E12="","",E12/G12)</f>
      </c>
      <c r="F13" s="44">
        <f>IF(F12="","",F12/G12)</f>
      </c>
      <c r="G13" s="215"/>
      <c r="H13" s="205"/>
      <c r="I13" s="206"/>
      <c r="J13" s="207"/>
      <c r="K13" s="171"/>
      <c r="L13" s="170"/>
      <c r="M13" s="208"/>
      <c r="N13" s="209"/>
      <c r="O13" s="155"/>
      <c r="P13" s="155"/>
      <c r="Q13" s="212"/>
      <c r="R13" s="209"/>
      <c r="S13" s="210"/>
      <c r="T13" s="210"/>
      <c r="U13" s="174"/>
      <c r="V13" s="174"/>
      <c r="W13" s="157"/>
      <c r="X13" s="157"/>
      <c r="Y13" s="157"/>
      <c r="Z13" s="157"/>
      <c r="AA13" s="213"/>
      <c r="AB13" s="24"/>
    </row>
    <row r="14" spans="1:28" s="1" customFormat="1" ht="25.5" customHeight="1" thickBot="1" thickTop="1">
      <c r="A14" s="201">
        <f>A12+1</f>
        <v>5</v>
      </c>
      <c r="B14" s="214"/>
      <c r="C14" s="38"/>
      <c r="D14" s="39"/>
      <c r="E14" s="39"/>
      <c r="F14" s="40"/>
      <c r="G14" s="215">
        <f>IF((C14+D14+E14+F14)=0,"",(C14+D14+E14+F14))</f>
      </c>
      <c r="H14" s="205">
        <f>SUM(G6:G14)</f>
        <v>0</v>
      </c>
      <c r="I14" s="206"/>
      <c r="J14" s="207">
        <f>SUM(I6:I14)</f>
        <v>0</v>
      </c>
      <c r="K14" s="171"/>
      <c r="L14" s="170">
        <f>SUM(K6:K14)</f>
        <v>0</v>
      </c>
      <c r="M14" s="208">
        <f>IF(G14="","",IF(I14=0,"",ROUND(I14*$A$1/G14,2)))</f>
      </c>
      <c r="N14" s="209"/>
      <c r="O14" s="155">
        <f>IF(N14="","",N14/M14/10)</f>
      </c>
      <c r="P14" s="155">
        <f>IF(N14="","",IF(G14="","",IF(I14=0,"",(N14/ROUND((I14+K14/100)*$A$1/G14,2)/10))))</f>
      </c>
      <c r="Q14" s="211"/>
      <c r="R14" s="209"/>
      <c r="S14" s="210">
        <f>IF(R14=1,I14,"")</f>
      </c>
      <c r="T14" s="210">
        <f>IF(R14=2,I14,"")</f>
      </c>
      <c r="U14" s="156"/>
      <c r="V14" s="156"/>
      <c r="W14" s="156"/>
      <c r="X14" s="156"/>
      <c r="Y14" s="156"/>
      <c r="Z14" s="156"/>
      <c r="AA14" s="213"/>
      <c r="AB14" s="24"/>
    </row>
    <row r="15" spans="1:28" s="1" customFormat="1" ht="25.5" customHeight="1" thickBot="1">
      <c r="A15" s="202"/>
      <c r="B15" s="214"/>
      <c r="C15" s="41">
        <f>IF(C14="","",C14/G14)</f>
      </c>
      <c r="D15" s="42">
        <f>IF(D14="","",D14/G14)</f>
      </c>
      <c r="E15" s="43">
        <f>IF(E14="","",E14/G14)</f>
      </c>
      <c r="F15" s="44">
        <f>IF(F14="","",F14/G14)</f>
      </c>
      <c r="G15" s="215"/>
      <c r="H15" s="205"/>
      <c r="I15" s="206"/>
      <c r="J15" s="207"/>
      <c r="K15" s="171"/>
      <c r="L15" s="170"/>
      <c r="M15" s="208"/>
      <c r="N15" s="209"/>
      <c r="O15" s="155"/>
      <c r="P15" s="155"/>
      <c r="Q15" s="212"/>
      <c r="R15" s="209"/>
      <c r="S15" s="210"/>
      <c r="T15" s="210"/>
      <c r="U15" s="174"/>
      <c r="V15" s="174"/>
      <c r="W15" s="157"/>
      <c r="X15" s="157"/>
      <c r="Y15" s="157"/>
      <c r="Z15" s="157"/>
      <c r="AA15" s="213"/>
      <c r="AB15" s="24"/>
    </row>
    <row r="16" spans="1:28" s="1" customFormat="1" ht="25.5" customHeight="1" thickBot="1" thickTop="1">
      <c r="A16" s="201">
        <f>A14+1</f>
        <v>6</v>
      </c>
      <c r="B16" s="216"/>
      <c r="C16" s="38"/>
      <c r="D16" s="39"/>
      <c r="E16" s="39"/>
      <c r="F16" s="40"/>
      <c r="G16" s="215">
        <f>IF((C16+D16+E16+F16)=0,"",(C16+D16+E16+F16))</f>
      </c>
      <c r="H16" s="205">
        <f>SUM(G6:G16)</f>
        <v>0</v>
      </c>
      <c r="I16" s="206"/>
      <c r="J16" s="207">
        <f>SUM(I6:I16)</f>
        <v>0</v>
      </c>
      <c r="K16" s="171"/>
      <c r="L16" s="170">
        <f>SUM(K6:K16)</f>
        <v>0</v>
      </c>
      <c r="M16" s="208">
        <f>IF(G16="","",IF(I16=0,"",ROUND(I16*$A$1/G16,2)))</f>
      </c>
      <c r="N16" s="209"/>
      <c r="O16" s="155">
        <f>IF(N16="","",N16/M16/10)</f>
      </c>
      <c r="P16" s="155">
        <f>IF(N16="","",IF(G16="","",IF(I16=0,"",(N16/ROUND((I16+K16/100)*$A$1/G16,2)/10))))</f>
      </c>
      <c r="Q16" s="211"/>
      <c r="R16" s="209"/>
      <c r="S16" s="210">
        <f>IF(R16=1,I16,"")</f>
      </c>
      <c r="T16" s="210">
        <f>IF(R16=2,I16,"")</f>
      </c>
      <c r="U16" s="156"/>
      <c r="V16" s="156"/>
      <c r="W16" s="156"/>
      <c r="X16" s="156"/>
      <c r="Y16" s="156"/>
      <c r="Z16" s="156"/>
      <c r="AA16" s="213"/>
      <c r="AB16" s="24"/>
    </row>
    <row r="17" spans="1:28" s="1" customFormat="1" ht="25.5" customHeight="1" thickBot="1">
      <c r="A17" s="202"/>
      <c r="B17" s="217"/>
      <c r="C17" s="41">
        <f>IF(C16="","",C16/G16)</f>
      </c>
      <c r="D17" s="42">
        <f>IF(D16="","",D16/G16)</f>
      </c>
      <c r="E17" s="43">
        <f>IF(E16="","",E16/G16)</f>
      </c>
      <c r="F17" s="44">
        <f>IF(F16="","",F16/G16)</f>
      </c>
      <c r="G17" s="215"/>
      <c r="H17" s="205"/>
      <c r="I17" s="206"/>
      <c r="J17" s="207"/>
      <c r="K17" s="171"/>
      <c r="L17" s="170"/>
      <c r="M17" s="208"/>
      <c r="N17" s="209"/>
      <c r="O17" s="155"/>
      <c r="P17" s="155"/>
      <c r="Q17" s="212"/>
      <c r="R17" s="209"/>
      <c r="S17" s="210"/>
      <c r="T17" s="210"/>
      <c r="U17" s="174"/>
      <c r="V17" s="174"/>
      <c r="W17" s="157"/>
      <c r="X17" s="157"/>
      <c r="Y17" s="157"/>
      <c r="Z17" s="157"/>
      <c r="AA17" s="213"/>
      <c r="AB17" s="24"/>
    </row>
    <row r="18" spans="1:28" s="1" customFormat="1" ht="25.5" customHeight="1" thickBot="1" thickTop="1">
      <c r="A18" s="201">
        <f>A16+1</f>
        <v>7</v>
      </c>
      <c r="B18" s="214"/>
      <c r="C18" s="38"/>
      <c r="D18" s="39"/>
      <c r="E18" s="39"/>
      <c r="F18" s="40"/>
      <c r="G18" s="215">
        <f>IF((C18+D18+E18+F18)=0,"",(C18+D18+E18+F18))</f>
      </c>
      <c r="H18" s="205">
        <f>SUM(G6:G18)</f>
        <v>0</v>
      </c>
      <c r="I18" s="206"/>
      <c r="J18" s="207">
        <f>SUM(I6:I18)</f>
        <v>0</v>
      </c>
      <c r="K18" s="171"/>
      <c r="L18" s="170">
        <f>SUM(K6:K18)</f>
        <v>0</v>
      </c>
      <c r="M18" s="208">
        <f>IF(G18="","",IF(I18=0,"",ROUND(I18*$A$1/G18,2)))</f>
      </c>
      <c r="N18" s="209"/>
      <c r="O18" s="155">
        <f>IF(N18="","",N18/M18/10)</f>
      </c>
      <c r="P18" s="155">
        <f>IF(N18="","",IF(G18="","",IF(I18=0,"",(N18/ROUND((I18+K18/100)*$A$1/G18,2)/10))))</f>
      </c>
      <c r="Q18" s="211"/>
      <c r="R18" s="209"/>
      <c r="S18" s="210">
        <f>IF(R18=1,I18,"")</f>
      </c>
      <c r="T18" s="210">
        <f>IF(R18=2,I18,"")</f>
      </c>
      <c r="U18" s="156"/>
      <c r="V18" s="156"/>
      <c r="W18" s="156"/>
      <c r="X18" s="156"/>
      <c r="Y18" s="156"/>
      <c r="Z18" s="156"/>
      <c r="AA18" s="213"/>
      <c r="AB18" s="24"/>
    </row>
    <row r="19" spans="1:28" s="1" customFormat="1" ht="25.5" customHeight="1" thickBot="1">
      <c r="A19" s="202"/>
      <c r="B19" s="214"/>
      <c r="C19" s="41">
        <f>IF(C18="","",C18/G18)</f>
      </c>
      <c r="D19" s="42">
        <f>IF(D18="","",D18/G18)</f>
      </c>
      <c r="E19" s="43">
        <f>IF(E18="","",E18/G18)</f>
      </c>
      <c r="F19" s="44">
        <f>IF(F18="","",F18/G18)</f>
      </c>
      <c r="G19" s="215"/>
      <c r="H19" s="205"/>
      <c r="I19" s="206"/>
      <c r="J19" s="207"/>
      <c r="K19" s="171"/>
      <c r="L19" s="170"/>
      <c r="M19" s="208"/>
      <c r="N19" s="209"/>
      <c r="O19" s="155"/>
      <c r="P19" s="155"/>
      <c r="Q19" s="212"/>
      <c r="R19" s="209"/>
      <c r="S19" s="210"/>
      <c r="T19" s="210"/>
      <c r="U19" s="174"/>
      <c r="V19" s="174"/>
      <c r="W19" s="157"/>
      <c r="X19" s="157"/>
      <c r="Y19" s="157"/>
      <c r="Z19" s="157"/>
      <c r="AA19" s="213"/>
      <c r="AB19" s="24"/>
    </row>
    <row r="20" spans="1:28" s="1" customFormat="1" ht="25.5" customHeight="1" thickBot="1" thickTop="1">
      <c r="A20" s="201">
        <f>A18+1</f>
        <v>8</v>
      </c>
      <c r="B20" s="214"/>
      <c r="C20" s="38"/>
      <c r="D20" s="39"/>
      <c r="E20" s="39"/>
      <c r="F20" s="40"/>
      <c r="G20" s="215">
        <f>IF((C20+D20+E20+F20)=0,"",(C20+D20+E20+F20))</f>
      </c>
      <c r="H20" s="205">
        <f>SUM(G6:G20)</f>
        <v>0</v>
      </c>
      <c r="I20" s="206"/>
      <c r="J20" s="207">
        <f>SUM(I6:I20)</f>
        <v>0</v>
      </c>
      <c r="K20" s="171"/>
      <c r="L20" s="170">
        <f>SUM(K6:K20)</f>
        <v>0</v>
      </c>
      <c r="M20" s="208">
        <f>IF(G20="","",IF(I20=0,"",ROUND(I20*$A$1/G20,2)))</f>
      </c>
      <c r="N20" s="209"/>
      <c r="O20" s="155">
        <f>IF(N20="","",N20/M20/10)</f>
      </c>
      <c r="P20" s="155">
        <f>IF(N20="","",IF(G20="","",IF(I20=0,"",(N20/ROUND((I20+K20/100)*$A$1/G20,2)/10))))</f>
      </c>
      <c r="Q20" s="211"/>
      <c r="R20" s="209"/>
      <c r="S20" s="210">
        <f>IF(R20=1,I20,"")</f>
      </c>
      <c r="T20" s="210">
        <f>IF(R20=2,I20,"")</f>
      </c>
      <c r="U20" s="156"/>
      <c r="V20" s="156"/>
      <c r="W20" s="156"/>
      <c r="X20" s="156"/>
      <c r="Y20" s="156"/>
      <c r="Z20" s="156"/>
      <c r="AA20" s="213"/>
      <c r="AB20" s="24"/>
    </row>
    <row r="21" spans="1:28" s="1" customFormat="1" ht="25.5" customHeight="1" thickBot="1">
      <c r="A21" s="202"/>
      <c r="B21" s="214"/>
      <c r="C21" s="41">
        <f>IF(C20="","",C20/G20)</f>
      </c>
      <c r="D21" s="42">
        <f>IF(D20="","",D20/G20)</f>
      </c>
      <c r="E21" s="43">
        <f>IF(E20="","",E20/G20)</f>
      </c>
      <c r="F21" s="44">
        <f>IF(F20="","",F20/G20)</f>
      </c>
      <c r="G21" s="215"/>
      <c r="H21" s="205"/>
      <c r="I21" s="206"/>
      <c r="J21" s="207"/>
      <c r="K21" s="171"/>
      <c r="L21" s="170"/>
      <c r="M21" s="208"/>
      <c r="N21" s="209"/>
      <c r="O21" s="155"/>
      <c r="P21" s="155"/>
      <c r="Q21" s="212"/>
      <c r="R21" s="209"/>
      <c r="S21" s="210"/>
      <c r="T21" s="210"/>
      <c r="U21" s="174"/>
      <c r="V21" s="174"/>
      <c r="W21" s="157"/>
      <c r="X21" s="157"/>
      <c r="Y21" s="157"/>
      <c r="Z21" s="157"/>
      <c r="AA21" s="213"/>
      <c r="AB21" s="24"/>
    </row>
    <row r="22" spans="1:28" s="1" customFormat="1" ht="25.5" customHeight="1" thickBot="1" thickTop="1">
      <c r="A22" s="201">
        <f>A20+1</f>
        <v>9</v>
      </c>
      <c r="B22" s="214"/>
      <c r="C22" s="38"/>
      <c r="D22" s="39"/>
      <c r="E22" s="39"/>
      <c r="F22" s="40"/>
      <c r="G22" s="215">
        <f>IF((C22+D22+E22+F22)=0,"",(C22+D22+E22+F22))</f>
      </c>
      <c r="H22" s="205">
        <f>SUM(G6:G22)</f>
        <v>0</v>
      </c>
      <c r="I22" s="206"/>
      <c r="J22" s="207">
        <f>SUM(I6:I22)</f>
        <v>0</v>
      </c>
      <c r="K22" s="171"/>
      <c r="L22" s="170">
        <f>SUM(K6:K22)</f>
        <v>0</v>
      </c>
      <c r="M22" s="208">
        <f>IF(G22="","",IF(I22=0,"",ROUND(I22*$A$1/G22,2)))</f>
      </c>
      <c r="N22" s="209"/>
      <c r="O22" s="155">
        <f>IF(N22="","",N22/M22/10)</f>
      </c>
      <c r="P22" s="155">
        <f>IF(N22="","",IF(G22="","",IF(I22=0,"",(N22/ROUND((I22+K22/100)*$A$1/G22,2)/10))))</f>
      </c>
      <c r="Q22" s="211"/>
      <c r="R22" s="209"/>
      <c r="S22" s="210">
        <f>IF(R22=1,I22,"")</f>
      </c>
      <c r="T22" s="210">
        <f>IF(R22=2,I22,"")</f>
      </c>
      <c r="U22" s="156"/>
      <c r="V22" s="156"/>
      <c r="W22" s="156"/>
      <c r="X22" s="156"/>
      <c r="Y22" s="156"/>
      <c r="Z22" s="156"/>
      <c r="AA22" s="213"/>
      <c r="AB22" s="24"/>
    </row>
    <row r="23" spans="1:28" s="1" customFormat="1" ht="25.5" customHeight="1" thickBot="1">
      <c r="A23" s="202"/>
      <c r="B23" s="214"/>
      <c r="C23" s="41">
        <f>IF(C22="","",C22/G22)</f>
      </c>
      <c r="D23" s="42">
        <f>IF(D22="","",D22/G22)</f>
      </c>
      <c r="E23" s="43">
        <f>IF(E22="","",E22/G22)</f>
      </c>
      <c r="F23" s="44">
        <f>IF(F22="","",F22/G22)</f>
      </c>
      <c r="G23" s="215"/>
      <c r="H23" s="205"/>
      <c r="I23" s="206"/>
      <c r="J23" s="207"/>
      <c r="K23" s="171"/>
      <c r="L23" s="170"/>
      <c r="M23" s="208"/>
      <c r="N23" s="209"/>
      <c r="O23" s="155"/>
      <c r="P23" s="155"/>
      <c r="Q23" s="212"/>
      <c r="R23" s="209"/>
      <c r="S23" s="210"/>
      <c r="T23" s="210"/>
      <c r="U23" s="174"/>
      <c r="V23" s="174"/>
      <c r="W23" s="157"/>
      <c r="X23" s="157"/>
      <c r="Y23" s="157"/>
      <c r="Z23" s="157"/>
      <c r="AA23" s="213"/>
      <c r="AB23" s="24"/>
    </row>
    <row r="24" spans="1:28" s="1" customFormat="1" ht="25.5" customHeight="1" thickBot="1" thickTop="1">
      <c r="A24" s="201">
        <f>A22+1</f>
        <v>10</v>
      </c>
      <c r="B24" s="214"/>
      <c r="C24" s="38"/>
      <c r="D24" s="39"/>
      <c r="E24" s="39"/>
      <c r="F24" s="40"/>
      <c r="G24" s="215">
        <f>IF((C24+D24+E24+F24)=0,"",(C24+D24+E24+F24))</f>
      </c>
      <c r="H24" s="205">
        <f>SUM(G6:G24)</f>
        <v>0</v>
      </c>
      <c r="I24" s="206"/>
      <c r="J24" s="207">
        <f>SUM(I6:I24)</f>
        <v>0</v>
      </c>
      <c r="K24" s="171"/>
      <c r="L24" s="170">
        <f>SUM(K6:K24)</f>
        <v>0</v>
      </c>
      <c r="M24" s="208">
        <f>IF(G24="","",IF(I24=0,"",ROUND(I24*$A$1/G24,2)))</f>
      </c>
      <c r="N24" s="209"/>
      <c r="O24" s="155">
        <f>IF(N24="","",N24/M24/10)</f>
      </c>
      <c r="P24" s="155">
        <f>IF(N24="","",IF(G24="","",IF(I24=0,"",(N24/ROUND((I24+K24/100)*$A$1/G24,2)/10))))</f>
      </c>
      <c r="Q24" s="211"/>
      <c r="R24" s="209"/>
      <c r="S24" s="210">
        <f>IF(R24=1,I24,"")</f>
      </c>
      <c r="T24" s="210">
        <f>IF(R24=2,I24,"")</f>
      </c>
      <c r="U24" s="156"/>
      <c r="V24" s="156"/>
      <c r="W24" s="156"/>
      <c r="X24" s="156"/>
      <c r="Y24" s="156"/>
      <c r="Z24" s="156"/>
      <c r="AA24" s="213"/>
      <c r="AB24" s="24"/>
    </row>
    <row r="25" spans="1:28" s="1" customFormat="1" ht="25.5" customHeight="1" thickBot="1">
      <c r="A25" s="202"/>
      <c r="B25" s="214"/>
      <c r="C25" s="41">
        <f>IF(C24="","",C24/G24)</f>
      </c>
      <c r="D25" s="42">
        <f>IF(D24="","",D24/G24)</f>
      </c>
      <c r="E25" s="43">
        <f>IF(E24="","",E24/G24)</f>
      </c>
      <c r="F25" s="44">
        <f>IF(F24="","",F24/G24)</f>
      </c>
      <c r="G25" s="215"/>
      <c r="H25" s="205"/>
      <c r="I25" s="206"/>
      <c r="J25" s="207"/>
      <c r="K25" s="171"/>
      <c r="L25" s="170"/>
      <c r="M25" s="208"/>
      <c r="N25" s="209"/>
      <c r="O25" s="155"/>
      <c r="P25" s="155"/>
      <c r="Q25" s="212"/>
      <c r="R25" s="209"/>
      <c r="S25" s="210"/>
      <c r="T25" s="210"/>
      <c r="U25" s="174"/>
      <c r="V25" s="174"/>
      <c r="W25" s="157"/>
      <c r="X25" s="157"/>
      <c r="Y25" s="157"/>
      <c r="Z25" s="157"/>
      <c r="AA25" s="213"/>
      <c r="AB25" s="24"/>
    </row>
    <row r="26" spans="1:28" s="1" customFormat="1" ht="25.5" customHeight="1" thickBot="1" thickTop="1">
      <c r="A26" s="201">
        <f>A24+1</f>
        <v>11</v>
      </c>
      <c r="B26" s="214"/>
      <c r="C26" s="38"/>
      <c r="D26" s="39"/>
      <c r="E26" s="39"/>
      <c r="F26" s="40"/>
      <c r="G26" s="215">
        <f>IF((C26+D26+E26+F26)=0,"",(C26+D26+E26+F26))</f>
      </c>
      <c r="H26" s="205">
        <f>SUM(G6:G26)</f>
        <v>0</v>
      </c>
      <c r="I26" s="206"/>
      <c r="J26" s="207">
        <f>SUM(I6:I26)</f>
        <v>0</v>
      </c>
      <c r="K26" s="171"/>
      <c r="L26" s="170">
        <f>SUM(K6:K26)</f>
        <v>0</v>
      </c>
      <c r="M26" s="208">
        <f>IF(G26="","",IF(I26=0,"",ROUND(I26*$A$1/G26,2)))</f>
      </c>
      <c r="N26" s="209"/>
      <c r="O26" s="155">
        <f>IF(N26="","",N26/M26/10)</f>
      </c>
      <c r="P26" s="155">
        <f>IF(N26="","",IF(G26="","",IF(I26=0,"",(N26/ROUND((I26+K26/100)*$A$1/G26,2)/10))))</f>
      </c>
      <c r="Q26" s="211"/>
      <c r="R26" s="209"/>
      <c r="S26" s="210">
        <f>IF(R26=1,I26,"")</f>
      </c>
      <c r="T26" s="210">
        <f>IF(R26=2,I26,"")</f>
      </c>
      <c r="U26" s="156"/>
      <c r="V26" s="156"/>
      <c r="W26" s="156"/>
      <c r="X26" s="156"/>
      <c r="Y26" s="156"/>
      <c r="Z26" s="156"/>
      <c r="AA26" s="213"/>
      <c r="AB26" s="24"/>
    </row>
    <row r="27" spans="1:28" s="1" customFormat="1" ht="25.5" customHeight="1" thickBot="1">
      <c r="A27" s="202"/>
      <c r="B27" s="214"/>
      <c r="C27" s="41">
        <f>IF(C26="","",C26/G26)</f>
      </c>
      <c r="D27" s="42">
        <f>IF(D26="","",D26/G26)</f>
      </c>
      <c r="E27" s="43">
        <f>IF(E26="","",E26/G26)</f>
      </c>
      <c r="F27" s="44">
        <f>IF(F26="","",F26/G26)</f>
      </c>
      <c r="G27" s="215"/>
      <c r="H27" s="205"/>
      <c r="I27" s="206"/>
      <c r="J27" s="207"/>
      <c r="K27" s="171"/>
      <c r="L27" s="170"/>
      <c r="M27" s="208"/>
      <c r="N27" s="209"/>
      <c r="O27" s="155"/>
      <c r="P27" s="155"/>
      <c r="Q27" s="212"/>
      <c r="R27" s="209"/>
      <c r="S27" s="210"/>
      <c r="T27" s="210"/>
      <c r="U27" s="174"/>
      <c r="V27" s="174"/>
      <c r="W27" s="157"/>
      <c r="X27" s="157"/>
      <c r="Y27" s="157"/>
      <c r="Z27" s="157"/>
      <c r="AA27" s="213"/>
      <c r="AB27" s="24"/>
    </row>
    <row r="28" spans="1:28" s="1" customFormat="1" ht="25.5" customHeight="1" thickBot="1" thickTop="1">
      <c r="A28" s="201">
        <f>A26+1</f>
        <v>12</v>
      </c>
      <c r="B28" s="214"/>
      <c r="C28" s="38"/>
      <c r="D28" s="39"/>
      <c r="E28" s="39"/>
      <c r="F28" s="40"/>
      <c r="G28" s="215">
        <f>IF((C28+D28+E28+F28)=0,"",(C28+D28+E28+F28))</f>
      </c>
      <c r="H28" s="205">
        <f>SUM(G6:G28)</f>
        <v>0</v>
      </c>
      <c r="I28" s="206"/>
      <c r="J28" s="207">
        <f>SUM(I6:I28)</f>
        <v>0</v>
      </c>
      <c r="K28" s="171"/>
      <c r="L28" s="170">
        <f>SUM(K6:K28)</f>
        <v>0</v>
      </c>
      <c r="M28" s="208">
        <f>IF(G28="","",IF(I28=0,"",ROUND(I28*$A$1/G28,2)))</f>
      </c>
      <c r="N28" s="209"/>
      <c r="O28" s="155">
        <f>IF(N28="","",N28/M28/10)</f>
      </c>
      <c r="P28" s="155">
        <f>IF(N28="","",IF(G28="","",IF(I28=0,"",(N28/ROUND((I28+K28/100)*$A$1/G28,2)/10))))</f>
      </c>
      <c r="Q28" s="211"/>
      <c r="R28" s="209"/>
      <c r="S28" s="210">
        <f>IF(R28=1,I28,"")</f>
      </c>
      <c r="T28" s="210">
        <f>IF(R28=2,I28,"")</f>
      </c>
      <c r="U28" s="156"/>
      <c r="V28" s="156"/>
      <c r="W28" s="156"/>
      <c r="X28" s="156"/>
      <c r="Y28" s="156"/>
      <c r="Z28" s="156"/>
      <c r="AA28" s="213"/>
      <c r="AB28" s="24"/>
    </row>
    <row r="29" spans="1:28" s="1" customFormat="1" ht="25.5" customHeight="1" thickBot="1">
      <c r="A29" s="202"/>
      <c r="B29" s="214"/>
      <c r="C29" s="41">
        <f>IF(C28="","",C28/G28)</f>
      </c>
      <c r="D29" s="42">
        <f>IF(D28="","",D28/G28)</f>
      </c>
      <c r="E29" s="43">
        <f>IF(E28="","",E28/G28)</f>
      </c>
      <c r="F29" s="44">
        <f>IF(F28="","",F28/G28)</f>
      </c>
      <c r="G29" s="215"/>
      <c r="H29" s="205"/>
      <c r="I29" s="206"/>
      <c r="J29" s="207"/>
      <c r="K29" s="171"/>
      <c r="L29" s="170"/>
      <c r="M29" s="208"/>
      <c r="N29" s="209"/>
      <c r="O29" s="155"/>
      <c r="P29" s="155"/>
      <c r="Q29" s="212"/>
      <c r="R29" s="209"/>
      <c r="S29" s="210"/>
      <c r="T29" s="210"/>
      <c r="U29" s="174"/>
      <c r="V29" s="174"/>
      <c r="W29" s="157"/>
      <c r="X29" s="157"/>
      <c r="Y29" s="157"/>
      <c r="Z29" s="157"/>
      <c r="AA29" s="213"/>
      <c r="AB29" s="24"/>
    </row>
    <row r="30" spans="1:28" s="1" customFormat="1" ht="25.5" customHeight="1" thickBot="1" thickTop="1">
      <c r="A30" s="201">
        <f>A28+1</f>
        <v>13</v>
      </c>
      <c r="B30" s="214"/>
      <c r="C30" s="38"/>
      <c r="D30" s="39"/>
      <c r="E30" s="39"/>
      <c r="F30" s="40"/>
      <c r="G30" s="215">
        <f>IF((C30+D30+E30+F30)=0,"",(C30+D30+E30+F30))</f>
      </c>
      <c r="H30" s="205">
        <f>SUM(G6:G30)</f>
        <v>0</v>
      </c>
      <c r="I30" s="206"/>
      <c r="J30" s="207">
        <f>SUM(I6:I30)</f>
        <v>0</v>
      </c>
      <c r="K30" s="171"/>
      <c r="L30" s="170">
        <f>SUM(K6:K30)</f>
        <v>0</v>
      </c>
      <c r="M30" s="208">
        <f>IF(G30="","",IF(I30=0,"",ROUND(I30*$A$1/G30,2)))</f>
      </c>
      <c r="N30" s="209"/>
      <c r="O30" s="155">
        <f>IF(N30="","",N30/M30/10)</f>
      </c>
      <c r="P30" s="155">
        <f>IF(N30="","",IF(G30="","",IF(I30=0,"",(N30/ROUND((I30+K30/100)*$A$1/G30,2)/10))))</f>
      </c>
      <c r="Q30" s="211"/>
      <c r="R30" s="209"/>
      <c r="S30" s="210">
        <f>IF(R30=1,I30,"")</f>
      </c>
      <c r="T30" s="210">
        <f>IF(R30=2,I30,"")</f>
      </c>
      <c r="U30" s="156"/>
      <c r="V30" s="156"/>
      <c r="W30" s="156"/>
      <c r="X30" s="156"/>
      <c r="Y30" s="156"/>
      <c r="Z30" s="156"/>
      <c r="AA30" s="213"/>
      <c r="AB30" s="24"/>
    </row>
    <row r="31" spans="1:28" s="1" customFormat="1" ht="25.5" customHeight="1" thickBot="1">
      <c r="A31" s="202"/>
      <c r="B31" s="214"/>
      <c r="C31" s="41">
        <f>IF(C30="","",C30/G30)</f>
      </c>
      <c r="D31" s="42">
        <f>IF(D30="","",D30/G30)</f>
      </c>
      <c r="E31" s="43">
        <f>IF(E30="","",E30/G30)</f>
      </c>
      <c r="F31" s="44">
        <f>IF(F30="","",F30/G30)</f>
      </c>
      <c r="G31" s="215"/>
      <c r="H31" s="205"/>
      <c r="I31" s="206"/>
      <c r="J31" s="207"/>
      <c r="K31" s="171"/>
      <c r="L31" s="170"/>
      <c r="M31" s="208"/>
      <c r="N31" s="209"/>
      <c r="O31" s="155"/>
      <c r="P31" s="155"/>
      <c r="Q31" s="212"/>
      <c r="R31" s="209"/>
      <c r="S31" s="210"/>
      <c r="T31" s="210"/>
      <c r="U31" s="174"/>
      <c r="V31" s="174"/>
      <c r="W31" s="157"/>
      <c r="X31" s="157"/>
      <c r="Y31" s="157"/>
      <c r="Z31" s="157"/>
      <c r="AA31" s="213"/>
      <c r="AB31" s="24"/>
    </row>
    <row r="32" spans="1:28" s="1" customFormat="1" ht="25.5" customHeight="1" thickBot="1" thickTop="1">
      <c r="A32" s="201">
        <f>A30+1</f>
        <v>14</v>
      </c>
      <c r="B32" s="214"/>
      <c r="C32" s="38"/>
      <c r="D32" s="39"/>
      <c r="E32" s="39"/>
      <c r="F32" s="40"/>
      <c r="G32" s="215">
        <f>IF((C32+D32+E32+F32)=0,"",(C32+D32+E32+F32))</f>
      </c>
      <c r="H32" s="205">
        <f>SUM(G6:G32)</f>
        <v>0</v>
      </c>
      <c r="I32" s="206"/>
      <c r="J32" s="207">
        <f>SUM(I6:I32)</f>
        <v>0</v>
      </c>
      <c r="K32" s="171"/>
      <c r="L32" s="170">
        <f>SUM(K6:K32)</f>
        <v>0</v>
      </c>
      <c r="M32" s="208">
        <f>IF(G32="","",IF(I32=0,"",ROUND(I32*$A$1/G32,2)))</f>
      </c>
      <c r="N32" s="209"/>
      <c r="O32" s="155">
        <f>IF(N32="","",N32/M32/10)</f>
      </c>
      <c r="P32" s="155">
        <f>IF(N32="","",IF(G32="","",IF(I32=0,"",(N32/ROUND((I32+K32/100)*$A$1/G32,2)/10))))</f>
      </c>
      <c r="Q32" s="211"/>
      <c r="R32" s="209"/>
      <c r="S32" s="210">
        <f>IF(R32=1,I32,"")</f>
      </c>
      <c r="T32" s="210">
        <f>IF(R32=2,I32,"")</f>
      </c>
      <c r="U32" s="156"/>
      <c r="V32" s="156"/>
      <c r="W32" s="156"/>
      <c r="X32" s="156"/>
      <c r="Y32" s="156"/>
      <c r="Z32" s="156"/>
      <c r="AA32" s="213"/>
      <c r="AB32" s="24"/>
    </row>
    <row r="33" spans="1:28" s="1" customFormat="1" ht="25.5" customHeight="1" thickBot="1">
      <c r="A33" s="202"/>
      <c r="B33" s="214"/>
      <c r="C33" s="41">
        <f>IF(C32="","",C32/G32)</f>
      </c>
      <c r="D33" s="42">
        <f>IF(D32="","",D32/G32)</f>
      </c>
      <c r="E33" s="43">
        <f>IF(E32="","",E32/G32)</f>
      </c>
      <c r="F33" s="44">
        <f>IF(F32="","",F32/G32)</f>
      </c>
      <c r="G33" s="215"/>
      <c r="H33" s="205"/>
      <c r="I33" s="206"/>
      <c r="J33" s="207"/>
      <c r="K33" s="171"/>
      <c r="L33" s="170"/>
      <c r="M33" s="208"/>
      <c r="N33" s="209"/>
      <c r="O33" s="155"/>
      <c r="P33" s="155"/>
      <c r="Q33" s="212"/>
      <c r="R33" s="209"/>
      <c r="S33" s="210"/>
      <c r="T33" s="210"/>
      <c r="U33" s="174"/>
      <c r="V33" s="174"/>
      <c r="W33" s="157"/>
      <c r="X33" s="157"/>
      <c r="Y33" s="157"/>
      <c r="Z33" s="157"/>
      <c r="AA33" s="213"/>
      <c r="AB33" s="24"/>
    </row>
    <row r="34" spans="1:28" s="1" customFormat="1" ht="25.5" customHeight="1" thickBot="1" thickTop="1">
      <c r="A34" s="201">
        <f>A32+1</f>
        <v>15</v>
      </c>
      <c r="B34" s="214"/>
      <c r="C34" s="38"/>
      <c r="D34" s="39"/>
      <c r="E34" s="39"/>
      <c r="F34" s="40"/>
      <c r="G34" s="215">
        <f>IF((C34+D34+E34+F34)=0,"",(C34+D34+E34+F34))</f>
      </c>
      <c r="H34" s="205">
        <f>SUM(G6:G34)</f>
        <v>0</v>
      </c>
      <c r="I34" s="206"/>
      <c r="J34" s="207">
        <f>SUM(I6:I34)</f>
        <v>0</v>
      </c>
      <c r="K34" s="171"/>
      <c r="L34" s="170">
        <f>SUM(K6:K34)</f>
        <v>0</v>
      </c>
      <c r="M34" s="208">
        <f>IF(G34="","",IF(I34=0,"",ROUND(I34*$A$1/G34,2)))</f>
      </c>
      <c r="N34" s="209"/>
      <c r="O34" s="155">
        <f>IF(N34="","",N34/M34/10)</f>
      </c>
      <c r="P34" s="155">
        <f>IF(N34="","",IF(G34="","",IF(I34=0,"",(N34/ROUND((I34+K34/100)*$A$1/G34,2)/10))))</f>
      </c>
      <c r="Q34" s="211"/>
      <c r="R34" s="209"/>
      <c r="S34" s="210">
        <f>IF(R34=1,I34,"")</f>
      </c>
      <c r="T34" s="210">
        <f>IF(R34=2,I34,"")</f>
      </c>
      <c r="U34" s="156"/>
      <c r="V34" s="156"/>
      <c r="W34" s="156"/>
      <c r="X34" s="156"/>
      <c r="Y34" s="156"/>
      <c r="Z34" s="156"/>
      <c r="AA34" s="213"/>
      <c r="AB34" s="24"/>
    </row>
    <row r="35" spans="1:28" s="1" customFormat="1" ht="25.5" customHeight="1" thickBot="1">
      <c r="A35" s="202"/>
      <c r="B35" s="214"/>
      <c r="C35" s="41">
        <f>IF(C34="","",C34/G34)</f>
      </c>
      <c r="D35" s="42">
        <f>IF(D34="","",D34/G34)</f>
      </c>
      <c r="E35" s="43">
        <f>IF(E34="","",E34/G34)</f>
      </c>
      <c r="F35" s="44">
        <f>IF(F34="","",F34/G34)</f>
      </c>
      <c r="G35" s="215"/>
      <c r="H35" s="205"/>
      <c r="I35" s="206"/>
      <c r="J35" s="207"/>
      <c r="K35" s="171"/>
      <c r="L35" s="170"/>
      <c r="M35" s="208"/>
      <c r="N35" s="209"/>
      <c r="O35" s="155"/>
      <c r="P35" s="155"/>
      <c r="Q35" s="212"/>
      <c r="R35" s="209"/>
      <c r="S35" s="210"/>
      <c r="T35" s="210"/>
      <c r="U35" s="174"/>
      <c r="V35" s="174"/>
      <c r="W35" s="157"/>
      <c r="X35" s="157"/>
      <c r="Y35" s="157"/>
      <c r="Z35" s="157"/>
      <c r="AA35" s="213"/>
      <c r="AB35" s="24"/>
    </row>
    <row r="36" spans="1:28" s="1" customFormat="1" ht="25.5" customHeight="1" thickBot="1" thickTop="1">
      <c r="A36" s="201">
        <f>A34+1</f>
        <v>16</v>
      </c>
      <c r="B36" s="214"/>
      <c r="C36" s="38"/>
      <c r="D36" s="39"/>
      <c r="E36" s="39"/>
      <c r="F36" s="40"/>
      <c r="G36" s="215">
        <f>IF((C36+D36+E36+F36)=0,"",(C36+D36+E36+F36))</f>
      </c>
      <c r="H36" s="205">
        <f>SUM(G6:G36)</f>
        <v>0</v>
      </c>
      <c r="I36" s="206"/>
      <c r="J36" s="207">
        <f>SUM(I6:I36)</f>
        <v>0</v>
      </c>
      <c r="K36" s="171"/>
      <c r="L36" s="170">
        <f>SUM(K6:K36)</f>
        <v>0</v>
      </c>
      <c r="M36" s="208">
        <f>IF(G36="","",IF(I36=0,"",ROUND(I36*$A$1/G36,2)))</f>
      </c>
      <c r="N36" s="209"/>
      <c r="O36" s="155">
        <f>IF(N36="","",N36/M36/10)</f>
      </c>
      <c r="P36" s="155">
        <f>IF(N36="","",IF(G36="","",IF(I36=0,"",(N36/ROUND((I36+K36/100)*$A$1/G36,2)/10))))</f>
      </c>
      <c r="Q36" s="211"/>
      <c r="R36" s="209"/>
      <c r="S36" s="210">
        <f>IF(R36=1,I36,"")</f>
      </c>
      <c r="T36" s="210">
        <f>IF(R36=2,I36,"")</f>
      </c>
      <c r="U36" s="156"/>
      <c r="V36" s="156"/>
      <c r="W36" s="156"/>
      <c r="X36" s="156"/>
      <c r="Y36" s="156"/>
      <c r="Z36" s="156"/>
      <c r="AA36" s="213"/>
      <c r="AB36" s="24"/>
    </row>
    <row r="37" spans="1:28" s="1" customFormat="1" ht="25.5" customHeight="1" thickBot="1">
      <c r="A37" s="202"/>
      <c r="B37" s="214"/>
      <c r="C37" s="41">
        <f>IF(C36="","",C36/G36)</f>
      </c>
      <c r="D37" s="42">
        <f>IF(D36="","",D36/G36)</f>
      </c>
      <c r="E37" s="43">
        <f>IF(E36="","",E36/G36)</f>
      </c>
      <c r="F37" s="44">
        <f>IF(F36="","",F36/G36)</f>
      </c>
      <c r="G37" s="215"/>
      <c r="H37" s="205"/>
      <c r="I37" s="206"/>
      <c r="J37" s="207"/>
      <c r="K37" s="171"/>
      <c r="L37" s="170"/>
      <c r="M37" s="208"/>
      <c r="N37" s="209"/>
      <c r="O37" s="155"/>
      <c r="P37" s="155"/>
      <c r="Q37" s="212"/>
      <c r="R37" s="209"/>
      <c r="S37" s="210"/>
      <c r="T37" s="210"/>
      <c r="U37" s="174"/>
      <c r="V37" s="174"/>
      <c r="W37" s="157"/>
      <c r="X37" s="157"/>
      <c r="Y37" s="157"/>
      <c r="Z37" s="157"/>
      <c r="AA37" s="213"/>
      <c r="AB37" s="24"/>
    </row>
    <row r="38" spans="1:28" s="1" customFormat="1" ht="25.5" customHeight="1" thickBot="1" thickTop="1">
      <c r="A38" s="201">
        <f>A36+1</f>
        <v>17</v>
      </c>
      <c r="B38" s="214"/>
      <c r="C38" s="38"/>
      <c r="D38" s="39"/>
      <c r="E38" s="39"/>
      <c r="F38" s="40"/>
      <c r="G38" s="215">
        <f>IF((C38+D38+E38+F38)=0,"",(C38+D38+E38+F38))</f>
      </c>
      <c r="H38" s="205">
        <f>SUM(G6:G38)</f>
        <v>0</v>
      </c>
      <c r="I38" s="206"/>
      <c r="J38" s="207">
        <f>SUM(I6:I38)</f>
        <v>0</v>
      </c>
      <c r="K38" s="171"/>
      <c r="L38" s="170">
        <f>SUM(K6:K38)</f>
        <v>0</v>
      </c>
      <c r="M38" s="208">
        <f>IF(G38="","",IF(I38=0,"",ROUND(I38*$A$1/G38,2)))</f>
      </c>
      <c r="N38" s="209"/>
      <c r="O38" s="155">
        <f>IF(N38="","",N38/M38/10)</f>
      </c>
      <c r="P38" s="155">
        <f>IF(N38="","",IF(G38="","",IF(I38=0,"",(N38/ROUND((I38+K38/100)*$A$1/G38,2)/10))))</f>
      </c>
      <c r="Q38" s="211"/>
      <c r="R38" s="209"/>
      <c r="S38" s="210">
        <f>IF(R38=1,I38,"")</f>
      </c>
      <c r="T38" s="210">
        <f>IF(R38=2,I38,"")</f>
      </c>
      <c r="U38" s="156"/>
      <c r="V38" s="156"/>
      <c r="W38" s="156"/>
      <c r="X38" s="156"/>
      <c r="Y38" s="156"/>
      <c r="Z38" s="156"/>
      <c r="AA38" s="213"/>
      <c r="AB38" s="24"/>
    </row>
    <row r="39" spans="1:28" s="1" customFormat="1" ht="25.5" customHeight="1" thickBot="1">
      <c r="A39" s="202"/>
      <c r="B39" s="214"/>
      <c r="C39" s="41">
        <f>IF(C38="","",C38/G38)</f>
      </c>
      <c r="D39" s="42">
        <f>IF(D38="","",D38/G38)</f>
      </c>
      <c r="E39" s="43">
        <f>IF(E38="","",E38/G38)</f>
      </c>
      <c r="F39" s="44">
        <f>IF(F38="","",F38/G38)</f>
      </c>
      <c r="G39" s="215"/>
      <c r="H39" s="205"/>
      <c r="I39" s="206"/>
      <c r="J39" s="207"/>
      <c r="K39" s="171"/>
      <c r="L39" s="170"/>
      <c r="M39" s="208"/>
      <c r="N39" s="209"/>
      <c r="O39" s="155"/>
      <c r="P39" s="155"/>
      <c r="Q39" s="212"/>
      <c r="R39" s="209"/>
      <c r="S39" s="210"/>
      <c r="T39" s="210"/>
      <c r="U39" s="174"/>
      <c r="V39" s="174"/>
      <c r="W39" s="157"/>
      <c r="X39" s="157"/>
      <c r="Y39" s="157"/>
      <c r="Z39" s="157"/>
      <c r="AA39" s="213"/>
      <c r="AB39" s="24"/>
    </row>
    <row r="40" spans="1:28" s="1" customFormat="1" ht="25.5" customHeight="1" thickBot="1" thickTop="1">
      <c r="A40" s="201">
        <f>A38+1</f>
        <v>18</v>
      </c>
      <c r="B40" s="214"/>
      <c r="C40" s="38"/>
      <c r="D40" s="39"/>
      <c r="E40" s="39"/>
      <c r="F40" s="40"/>
      <c r="G40" s="215">
        <f>IF((C40+D40+E40+F40)=0,"",(C40+D40+E40+F40))</f>
      </c>
      <c r="H40" s="205">
        <f>SUM(G6:G40)</f>
        <v>0</v>
      </c>
      <c r="I40" s="206"/>
      <c r="J40" s="207">
        <f>SUM(I6:I40)</f>
        <v>0</v>
      </c>
      <c r="K40" s="171"/>
      <c r="L40" s="170">
        <f>SUM(K6:K40)</f>
        <v>0</v>
      </c>
      <c r="M40" s="208">
        <f>IF(G40="","",IF(I40=0,"",ROUND(I40*$A$1/G40,2)))</f>
      </c>
      <c r="N40" s="209"/>
      <c r="O40" s="155">
        <f>IF(N40="","",N40/M40/10)</f>
      </c>
      <c r="P40" s="155">
        <f>IF(N40="","",IF(G40="","",IF(I40=0,"",(N40/ROUND((I40+K40/100)*$A$1/G40,2)/10))))</f>
      </c>
      <c r="Q40" s="211"/>
      <c r="R40" s="209"/>
      <c r="S40" s="210">
        <f>IF(R40=1,I40,"")</f>
      </c>
      <c r="T40" s="210">
        <f>IF(R40=2,I40,"")</f>
      </c>
      <c r="U40" s="156"/>
      <c r="V40" s="156"/>
      <c r="W40" s="156"/>
      <c r="X40" s="156"/>
      <c r="Y40" s="156"/>
      <c r="Z40" s="156"/>
      <c r="AA40" s="213"/>
      <c r="AB40" s="24"/>
    </row>
    <row r="41" spans="1:28" s="1" customFormat="1" ht="25.5" customHeight="1" thickBot="1">
      <c r="A41" s="202"/>
      <c r="B41" s="214"/>
      <c r="C41" s="41">
        <f>IF(C40="","",C40/G40)</f>
      </c>
      <c r="D41" s="42">
        <f>IF(D40="","",D40/G40)</f>
      </c>
      <c r="E41" s="43">
        <f>IF(E40="","",E40/G40)</f>
      </c>
      <c r="F41" s="44">
        <f>IF(F40="","",F40/G40)</f>
      </c>
      <c r="G41" s="215"/>
      <c r="H41" s="205"/>
      <c r="I41" s="206"/>
      <c r="J41" s="207"/>
      <c r="K41" s="171"/>
      <c r="L41" s="170"/>
      <c r="M41" s="208"/>
      <c r="N41" s="209"/>
      <c r="O41" s="155"/>
      <c r="P41" s="155"/>
      <c r="Q41" s="212"/>
      <c r="R41" s="209"/>
      <c r="S41" s="210"/>
      <c r="T41" s="210"/>
      <c r="U41" s="174"/>
      <c r="V41" s="174"/>
      <c r="W41" s="157"/>
      <c r="X41" s="157"/>
      <c r="Y41" s="157"/>
      <c r="Z41" s="157"/>
      <c r="AA41" s="213"/>
      <c r="AB41" s="24"/>
    </row>
    <row r="42" spans="1:28" s="1" customFormat="1" ht="25.5" customHeight="1" thickBot="1" thickTop="1">
      <c r="A42" s="201">
        <f>A40+1</f>
        <v>19</v>
      </c>
      <c r="B42" s="214"/>
      <c r="C42" s="38"/>
      <c r="D42" s="39"/>
      <c r="E42" s="39"/>
      <c r="F42" s="40"/>
      <c r="G42" s="215">
        <f>IF((C42+D42+E42+F42)=0,"",(C42+D42+E42+F42))</f>
      </c>
      <c r="H42" s="205">
        <f>SUM(G6:G42)</f>
        <v>0</v>
      </c>
      <c r="I42" s="206"/>
      <c r="J42" s="207">
        <f>SUM(I6:I42)</f>
        <v>0</v>
      </c>
      <c r="K42" s="171"/>
      <c r="L42" s="170">
        <f>SUM(K6:K42)</f>
        <v>0</v>
      </c>
      <c r="M42" s="208">
        <f>IF(G42="","",IF(I42=0,"",ROUND(I42*$A$1/G42,2)))</f>
      </c>
      <c r="N42" s="209"/>
      <c r="O42" s="155">
        <f>IF(N42="","",N42/M42/10)</f>
      </c>
      <c r="P42" s="155">
        <f>IF(N42="","",IF(G42="","",IF(I42=0,"",(N42/ROUND((I42+K42/100)*$A$1/G42,2)/10))))</f>
      </c>
      <c r="Q42" s="211"/>
      <c r="R42" s="209"/>
      <c r="S42" s="210">
        <f>IF(R42=1,I42,"")</f>
      </c>
      <c r="T42" s="210">
        <f>IF(R42=2,I42,"")</f>
      </c>
      <c r="U42" s="156"/>
      <c r="V42" s="156"/>
      <c r="W42" s="156"/>
      <c r="X42" s="156"/>
      <c r="Y42" s="156"/>
      <c r="Z42" s="156"/>
      <c r="AA42" s="213"/>
      <c r="AB42" s="24"/>
    </row>
    <row r="43" spans="1:28" s="1" customFormat="1" ht="25.5" customHeight="1" thickBot="1">
      <c r="A43" s="202"/>
      <c r="B43" s="214"/>
      <c r="C43" s="41">
        <f>IF(C42="","",C42/G42)</f>
      </c>
      <c r="D43" s="42">
        <f>IF(D42="","",D42/G42)</f>
      </c>
      <c r="E43" s="43">
        <f>IF(E42="","",E42/G42)</f>
      </c>
      <c r="F43" s="44">
        <f>IF(F42="","",F42/G42)</f>
      </c>
      <c r="G43" s="215"/>
      <c r="H43" s="205"/>
      <c r="I43" s="206"/>
      <c r="J43" s="207"/>
      <c r="K43" s="171"/>
      <c r="L43" s="170"/>
      <c r="M43" s="208"/>
      <c r="N43" s="209"/>
      <c r="O43" s="155"/>
      <c r="P43" s="155"/>
      <c r="Q43" s="212"/>
      <c r="R43" s="209"/>
      <c r="S43" s="210"/>
      <c r="T43" s="210"/>
      <c r="U43" s="157"/>
      <c r="V43" s="157"/>
      <c r="W43" s="157"/>
      <c r="X43" s="157"/>
      <c r="Y43" s="157"/>
      <c r="Z43" s="157"/>
      <c r="AA43" s="213"/>
      <c r="AB43" s="24"/>
    </row>
    <row r="44" spans="1:28" s="1" customFormat="1" ht="25.5" customHeight="1" thickBot="1" thickTop="1">
      <c r="A44" s="201">
        <f>A42+1</f>
        <v>20</v>
      </c>
      <c r="B44" s="214"/>
      <c r="C44" s="38"/>
      <c r="D44" s="39"/>
      <c r="E44" s="39"/>
      <c r="F44" s="40"/>
      <c r="G44" s="215">
        <f>IF((C44+D44+E44+F44)=0,"",(C44+D44+E44+F44))</f>
      </c>
      <c r="H44" s="205">
        <f>SUM(G6:G44)</f>
        <v>0</v>
      </c>
      <c r="I44" s="206"/>
      <c r="J44" s="207">
        <f>SUM(I6:I44)</f>
        <v>0</v>
      </c>
      <c r="K44" s="171"/>
      <c r="L44" s="170">
        <f>SUM(K6:K44)</f>
        <v>0</v>
      </c>
      <c r="M44" s="208">
        <f>IF(G44="","",IF(I44=0,"",ROUND(I44*$A$1/G44,2)))</f>
      </c>
      <c r="N44" s="209"/>
      <c r="O44" s="155">
        <f>IF(N44="","",N44/M44/10)</f>
      </c>
      <c r="P44" s="155">
        <f>IF(N44="","",IF(G44="","",IF(I44=0,"",(N44/ROUND((I44+K44/100)*$A$1/G44,2)/10))))</f>
      </c>
      <c r="Q44" s="211"/>
      <c r="R44" s="209"/>
      <c r="S44" s="210">
        <f>IF(R44=1,I44,"")</f>
      </c>
      <c r="T44" s="210">
        <f>IF(R44=2,I44,"")</f>
      </c>
      <c r="U44" s="156"/>
      <c r="V44" s="156"/>
      <c r="W44" s="156"/>
      <c r="X44" s="156"/>
      <c r="Y44" s="156"/>
      <c r="Z44" s="156"/>
      <c r="AA44" s="213"/>
      <c r="AB44" s="24"/>
    </row>
    <row r="45" spans="1:28" s="1" customFormat="1" ht="25.5" customHeight="1" thickBot="1">
      <c r="A45" s="202"/>
      <c r="B45" s="214"/>
      <c r="C45" s="41">
        <f>IF(C44="","",C44/G44)</f>
      </c>
      <c r="D45" s="42">
        <f>IF(D44="","",D44/G44)</f>
      </c>
      <c r="E45" s="43">
        <f>IF(E44="","",E44/G44)</f>
      </c>
      <c r="F45" s="44">
        <f>IF(F44="","",F44/G44)</f>
      </c>
      <c r="G45" s="215"/>
      <c r="H45" s="205"/>
      <c r="I45" s="206"/>
      <c r="J45" s="207"/>
      <c r="K45" s="171"/>
      <c r="L45" s="170"/>
      <c r="M45" s="208"/>
      <c r="N45" s="209"/>
      <c r="O45" s="155"/>
      <c r="P45" s="155"/>
      <c r="Q45" s="212"/>
      <c r="R45" s="209"/>
      <c r="S45" s="210"/>
      <c r="T45" s="210"/>
      <c r="U45" s="157"/>
      <c r="V45" s="157"/>
      <c r="W45" s="157"/>
      <c r="X45" s="157"/>
      <c r="Y45" s="157"/>
      <c r="Z45" s="157"/>
      <c r="AA45" s="213"/>
      <c r="AB45" s="24"/>
    </row>
    <row r="46" spans="1:28" s="1" customFormat="1" ht="25.5" customHeight="1" thickBot="1" thickTop="1">
      <c r="A46" s="201">
        <f>A44+1</f>
        <v>21</v>
      </c>
      <c r="B46" s="214"/>
      <c r="C46" s="38"/>
      <c r="D46" s="39"/>
      <c r="E46" s="39"/>
      <c r="F46" s="40"/>
      <c r="G46" s="215">
        <f>IF((C46+D46+E46+F46)=0,"",(C46+D46+E46+F46))</f>
      </c>
      <c r="H46" s="205">
        <f>SUM(G6:G46)</f>
        <v>0</v>
      </c>
      <c r="I46" s="206"/>
      <c r="J46" s="207">
        <f>SUM(I6:I46)</f>
        <v>0</v>
      </c>
      <c r="K46" s="171"/>
      <c r="L46" s="170">
        <f>SUM(K6:K46)</f>
        <v>0</v>
      </c>
      <c r="M46" s="208">
        <f>IF(G46="","",IF(I46=0,"",ROUND(I46*$A$1/G46,2)))</f>
      </c>
      <c r="N46" s="209"/>
      <c r="O46" s="155">
        <f>IF(N46="","",N46/M46/10)</f>
      </c>
      <c r="P46" s="155">
        <f>IF(N46="","",IF(G46="","",IF(I46=0,"",(N46/ROUND((I46+K46/100)*$A$1/G46,2)/10))))</f>
      </c>
      <c r="Q46" s="211"/>
      <c r="R46" s="209"/>
      <c r="S46" s="210">
        <f>IF(R46=1,I46,"")</f>
      </c>
      <c r="T46" s="210">
        <f>IF(R46=2,I46,"")</f>
      </c>
      <c r="U46" s="156"/>
      <c r="V46" s="156"/>
      <c r="W46" s="156"/>
      <c r="X46" s="156"/>
      <c r="Y46" s="156"/>
      <c r="Z46" s="156"/>
      <c r="AA46" s="213"/>
      <c r="AB46" s="24"/>
    </row>
    <row r="47" spans="1:28" s="1" customFormat="1" ht="25.5" customHeight="1" thickBot="1">
      <c r="A47" s="202"/>
      <c r="B47" s="214"/>
      <c r="C47" s="41">
        <f>IF(C46="","",C46/G46)</f>
      </c>
      <c r="D47" s="42">
        <f>IF(D46="","",D46/G46)</f>
      </c>
      <c r="E47" s="43">
        <f>IF(E46="","",E46/G46)</f>
      </c>
      <c r="F47" s="44">
        <f>IF(F46="","",F46/G46)</f>
      </c>
      <c r="G47" s="215"/>
      <c r="H47" s="205"/>
      <c r="I47" s="206"/>
      <c r="J47" s="207"/>
      <c r="K47" s="171"/>
      <c r="L47" s="170"/>
      <c r="M47" s="208"/>
      <c r="N47" s="209"/>
      <c r="O47" s="155"/>
      <c r="P47" s="155"/>
      <c r="Q47" s="212"/>
      <c r="R47" s="209"/>
      <c r="S47" s="210"/>
      <c r="T47" s="210"/>
      <c r="U47" s="157"/>
      <c r="V47" s="157"/>
      <c r="W47" s="157"/>
      <c r="X47" s="157"/>
      <c r="Y47" s="157"/>
      <c r="Z47" s="157"/>
      <c r="AA47" s="213"/>
      <c r="AB47" s="24"/>
    </row>
    <row r="48" spans="1:28" s="1" customFormat="1" ht="25.5" customHeight="1" thickBot="1" thickTop="1">
      <c r="A48" s="201">
        <f>A46+1</f>
        <v>22</v>
      </c>
      <c r="B48" s="214"/>
      <c r="C48" s="38"/>
      <c r="D48" s="39"/>
      <c r="E48" s="39"/>
      <c r="F48" s="40"/>
      <c r="G48" s="215">
        <f>IF((C48+D48+E48+F48)=0,"",(C48+D48+E48+F48))</f>
      </c>
      <c r="H48" s="205">
        <f>SUM(G6:G48)</f>
        <v>0</v>
      </c>
      <c r="I48" s="206"/>
      <c r="J48" s="207">
        <f>SUM(I6:I48)</f>
        <v>0</v>
      </c>
      <c r="K48" s="171"/>
      <c r="L48" s="170">
        <f>SUM(K6:K48)</f>
        <v>0</v>
      </c>
      <c r="M48" s="208">
        <f>IF(G48="","",IF(I48=0,"",ROUND(I48*$A$1/G48,2)))</f>
      </c>
      <c r="N48" s="209"/>
      <c r="O48" s="155">
        <f>IF(N48="","",N48/M48/10)</f>
      </c>
      <c r="P48" s="155">
        <f>IF(N48="","",IF(G48="","",IF(I48=0,"",(N48/ROUND((I48+K48/100)*$A$1/G48,2)/10))))</f>
      </c>
      <c r="Q48" s="211"/>
      <c r="R48" s="209"/>
      <c r="S48" s="210">
        <f>IF(R48=1,I48,"")</f>
      </c>
      <c r="T48" s="210">
        <f>IF(R48=2,I48,"")</f>
      </c>
      <c r="U48" s="156"/>
      <c r="V48" s="156"/>
      <c r="W48" s="156"/>
      <c r="X48" s="156"/>
      <c r="Y48" s="156"/>
      <c r="Z48" s="156"/>
      <c r="AA48" s="213"/>
      <c r="AB48" s="24"/>
    </row>
    <row r="49" spans="1:28" s="1" customFormat="1" ht="25.5" customHeight="1" thickBot="1">
      <c r="A49" s="202"/>
      <c r="B49" s="214"/>
      <c r="C49" s="41">
        <f>IF(C48="","",C48/G48)</f>
      </c>
      <c r="D49" s="42">
        <f>IF(D48="","",D48/G48)</f>
      </c>
      <c r="E49" s="43">
        <f>IF(E48="","",E48/G48)</f>
      </c>
      <c r="F49" s="44">
        <f>IF(F48="","",F48/G48)</f>
      </c>
      <c r="G49" s="215"/>
      <c r="H49" s="205"/>
      <c r="I49" s="206"/>
      <c r="J49" s="207"/>
      <c r="K49" s="171"/>
      <c r="L49" s="170"/>
      <c r="M49" s="208"/>
      <c r="N49" s="209"/>
      <c r="O49" s="155"/>
      <c r="P49" s="155"/>
      <c r="Q49" s="212"/>
      <c r="R49" s="209"/>
      <c r="S49" s="210"/>
      <c r="T49" s="210"/>
      <c r="U49" s="157"/>
      <c r="V49" s="157"/>
      <c r="W49" s="157"/>
      <c r="X49" s="157"/>
      <c r="Y49" s="157"/>
      <c r="Z49" s="157"/>
      <c r="AA49" s="213"/>
      <c r="AB49" s="24"/>
    </row>
    <row r="50" spans="1:28" s="1" customFormat="1" ht="25.5" customHeight="1" thickBot="1" thickTop="1">
      <c r="A50" s="201">
        <f>A48+1</f>
        <v>23</v>
      </c>
      <c r="B50" s="214"/>
      <c r="C50" s="38"/>
      <c r="D50" s="39"/>
      <c r="E50" s="39"/>
      <c r="F50" s="40"/>
      <c r="G50" s="215">
        <f>IF((C50+D50+E50+F50)=0,"",(C50+D50+E50+F50))</f>
      </c>
      <c r="H50" s="205">
        <f>SUM(G6:G50)</f>
        <v>0</v>
      </c>
      <c r="I50" s="206"/>
      <c r="J50" s="207">
        <f>SUM(I6:I50)</f>
        <v>0</v>
      </c>
      <c r="K50" s="171"/>
      <c r="L50" s="170">
        <f>SUM(K6:K50)</f>
        <v>0</v>
      </c>
      <c r="M50" s="208">
        <f>IF(G50="","",IF(I50=0,"",ROUND(I50*$A$1/G50,2)))</f>
      </c>
      <c r="N50" s="209"/>
      <c r="O50" s="155">
        <f>IF(N50="","",N50/M50/10)</f>
      </c>
      <c r="P50" s="155">
        <f>IF(N50="","",IF(G50="","",IF(I50=0,"",(N50/ROUND((I50+K50/100)*$A$1/G50,2)/10))))</f>
      </c>
      <c r="Q50" s="211"/>
      <c r="R50" s="209"/>
      <c r="S50" s="210">
        <f>IF(R50=1,I50,"")</f>
      </c>
      <c r="T50" s="210">
        <f>IF(R50=2,I50,"")</f>
      </c>
      <c r="U50" s="156"/>
      <c r="V50" s="156"/>
      <c r="W50" s="156"/>
      <c r="X50" s="156"/>
      <c r="Y50" s="156"/>
      <c r="Z50" s="156"/>
      <c r="AA50" s="213"/>
      <c r="AB50" s="24"/>
    </row>
    <row r="51" spans="1:28" s="1" customFormat="1" ht="25.5" customHeight="1" thickBot="1">
      <c r="A51" s="202"/>
      <c r="B51" s="214"/>
      <c r="C51" s="41">
        <f>IF(C50="","",C50/G50)</f>
      </c>
      <c r="D51" s="42">
        <f>IF(D50="","",D50/G50)</f>
      </c>
      <c r="E51" s="43">
        <f>IF(E50="","",E50/G50)</f>
      </c>
      <c r="F51" s="44">
        <f>IF(F50="","",F50/G50)</f>
      </c>
      <c r="G51" s="215"/>
      <c r="H51" s="205"/>
      <c r="I51" s="206"/>
      <c r="J51" s="207"/>
      <c r="K51" s="171"/>
      <c r="L51" s="170"/>
      <c r="M51" s="208"/>
      <c r="N51" s="209"/>
      <c r="O51" s="155"/>
      <c r="P51" s="155"/>
      <c r="Q51" s="212"/>
      <c r="R51" s="209"/>
      <c r="S51" s="210"/>
      <c r="T51" s="210"/>
      <c r="U51" s="157"/>
      <c r="V51" s="157"/>
      <c r="W51" s="157"/>
      <c r="X51" s="157"/>
      <c r="Y51" s="157"/>
      <c r="Z51" s="157"/>
      <c r="AA51" s="213"/>
      <c r="AB51" s="24"/>
    </row>
    <row r="52" spans="1:28" s="1" customFormat="1" ht="25.5" customHeight="1" thickBot="1" thickTop="1">
      <c r="A52" s="201">
        <f>A50+1</f>
        <v>24</v>
      </c>
      <c r="B52" s="214"/>
      <c r="C52" s="38"/>
      <c r="D52" s="39"/>
      <c r="E52" s="39"/>
      <c r="F52" s="40"/>
      <c r="G52" s="215">
        <f>IF((C52+D52+E52+F52)=0,"",(C52+D52+E52+F52))</f>
      </c>
      <c r="H52" s="205">
        <f>SUM(G6:G52)</f>
        <v>0</v>
      </c>
      <c r="I52" s="206"/>
      <c r="J52" s="207">
        <f>SUM(I6:I52)</f>
        <v>0</v>
      </c>
      <c r="K52" s="171"/>
      <c r="L52" s="170">
        <f>SUM(K6:K52)</f>
        <v>0</v>
      </c>
      <c r="M52" s="208">
        <f>IF(G52="","",IF(I52=0,"",ROUND(I52*$A$1/G52,2)))</f>
      </c>
      <c r="N52" s="209"/>
      <c r="O52" s="155">
        <f>IF(N52="","",N52/M52/10)</f>
      </c>
      <c r="P52" s="155">
        <f>IF(N52="","",IF(G52="","",IF(I52=0,"",(N52/ROUND((I52+K52/100)*$A$1/G52,2)/10))))</f>
      </c>
      <c r="Q52" s="211"/>
      <c r="R52" s="209"/>
      <c r="S52" s="210">
        <f>IF(R52=1,I52,"")</f>
      </c>
      <c r="T52" s="210">
        <f>IF(R52=2,I52,"")</f>
      </c>
      <c r="U52" s="156"/>
      <c r="V52" s="156"/>
      <c r="W52" s="156"/>
      <c r="X52" s="156"/>
      <c r="Y52" s="156"/>
      <c r="Z52" s="156"/>
      <c r="AA52" s="213"/>
      <c r="AB52" s="24"/>
    </row>
    <row r="53" spans="1:28" s="1" customFormat="1" ht="25.5" customHeight="1" thickBot="1">
      <c r="A53" s="202"/>
      <c r="B53" s="214"/>
      <c r="C53" s="41">
        <f>IF(C52="","",C52/G52)</f>
      </c>
      <c r="D53" s="42">
        <f>IF(D52="","",D52/G52)</f>
      </c>
      <c r="E53" s="43">
        <f>IF(E52="","",E52/G52)</f>
      </c>
      <c r="F53" s="44">
        <f>IF(F52="","",F52/G52)</f>
      </c>
      <c r="G53" s="215"/>
      <c r="H53" s="205"/>
      <c r="I53" s="206"/>
      <c r="J53" s="207"/>
      <c r="K53" s="171"/>
      <c r="L53" s="170"/>
      <c r="M53" s="208"/>
      <c r="N53" s="209"/>
      <c r="O53" s="155"/>
      <c r="P53" s="155"/>
      <c r="Q53" s="212"/>
      <c r="R53" s="209"/>
      <c r="S53" s="210"/>
      <c r="T53" s="210"/>
      <c r="U53" s="157"/>
      <c r="V53" s="157"/>
      <c r="W53" s="157"/>
      <c r="X53" s="157"/>
      <c r="Y53" s="157"/>
      <c r="Z53" s="157"/>
      <c r="AA53" s="213"/>
      <c r="AB53" s="24"/>
    </row>
    <row r="54" spans="1:28" s="1" customFormat="1" ht="25.5" customHeight="1" thickBot="1" thickTop="1">
      <c r="A54" s="201">
        <f>A52+1</f>
        <v>25</v>
      </c>
      <c r="B54" s="214"/>
      <c r="C54" s="38"/>
      <c r="D54" s="39"/>
      <c r="E54" s="39"/>
      <c r="F54" s="40"/>
      <c r="G54" s="215">
        <f>IF((C54+D54+E54+F54)=0,"",(C54+D54+E54+F54))</f>
      </c>
      <c r="H54" s="205">
        <f>SUM(G6:G54)</f>
        <v>0</v>
      </c>
      <c r="I54" s="206"/>
      <c r="J54" s="207">
        <f>SUM(I6:I54)</f>
        <v>0</v>
      </c>
      <c r="K54" s="171"/>
      <c r="L54" s="170">
        <f>SUM(K6:K54)</f>
        <v>0</v>
      </c>
      <c r="M54" s="208">
        <f>IF(G54="","",IF(I54=0,"",ROUND(I54*$A$1/G54,2)))</f>
      </c>
      <c r="N54" s="209"/>
      <c r="O54" s="155">
        <f>IF(N54="","",N54/M54/10)</f>
      </c>
      <c r="P54" s="155">
        <f>IF(N54="","",IF(G54="","",IF(I54=0,"",(N54/ROUND((I54+K54/100)*$A$1/G54,2)/10))))</f>
      </c>
      <c r="Q54" s="211"/>
      <c r="R54" s="209"/>
      <c r="S54" s="210">
        <f>IF(R54=1,I54,"")</f>
      </c>
      <c r="T54" s="210">
        <f>IF(R54=2,I54,"")</f>
      </c>
      <c r="U54" s="156"/>
      <c r="V54" s="156"/>
      <c r="W54" s="156"/>
      <c r="X54" s="156"/>
      <c r="Y54" s="156"/>
      <c r="Z54" s="156"/>
      <c r="AA54" s="213"/>
      <c r="AB54" s="24"/>
    </row>
    <row r="55" spans="1:28" s="1" customFormat="1" ht="25.5" customHeight="1" thickBot="1">
      <c r="A55" s="202"/>
      <c r="B55" s="214"/>
      <c r="C55" s="41">
        <f>IF(C54="","",C54/G54)</f>
      </c>
      <c r="D55" s="42">
        <f>IF(D54="","",D54/G54)</f>
      </c>
      <c r="E55" s="43">
        <f>IF(E54="","",E54/G54)</f>
      </c>
      <c r="F55" s="44">
        <f>IF(F54="","",F54/G54)</f>
      </c>
      <c r="G55" s="215"/>
      <c r="H55" s="205"/>
      <c r="I55" s="206"/>
      <c r="J55" s="207"/>
      <c r="K55" s="171"/>
      <c r="L55" s="170"/>
      <c r="M55" s="208"/>
      <c r="N55" s="209"/>
      <c r="O55" s="155"/>
      <c r="P55" s="155"/>
      <c r="Q55" s="212"/>
      <c r="R55" s="209"/>
      <c r="S55" s="210"/>
      <c r="T55" s="210"/>
      <c r="U55" s="157"/>
      <c r="V55" s="157"/>
      <c r="W55" s="157"/>
      <c r="X55" s="157"/>
      <c r="Y55" s="157"/>
      <c r="Z55" s="157"/>
      <c r="AA55" s="213"/>
      <c r="AB55" s="24"/>
    </row>
    <row r="56" spans="1:28" s="1" customFormat="1" ht="25.5" customHeight="1" thickBot="1" thickTop="1">
      <c r="A56" s="201">
        <f>A54+1</f>
        <v>26</v>
      </c>
      <c r="B56" s="214"/>
      <c r="C56" s="38"/>
      <c r="D56" s="39"/>
      <c r="E56" s="39"/>
      <c r="F56" s="40"/>
      <c r="G56" s="215">
        <f>IF((C56+D56+E56+F56)=0,"",(C56+D56+E56+F56))</f>
      </c>
      <c r="H56" s="205">
        <f>SUM(G6:G56)</f>
        <v>0</v>
      </c>
      <c r="I56" s="206"/>
      <c r="J56" s="207">
        <f>SUM(I6:I56)</f>
        <v>0</v>
      </c>
      <c r="K56" s="171"/>
      <c r="L56" s="170">
        <f>SUM(K6:K56)</f>
        <v>0</v>
      </c>
      <c r="M56" s="208">
        <f>IF(G56="","",IF(I56=0,"",ROUND(I56*$A$1/G56,2)))</f>
      </c>
      <c r="N56" s="209"/>
      <c r="O56" s="155">
        <f>IF(N56="","",N56/M56/10)</f>
      </c>
      <c r="P56" s="155">
        <f>IF(N56="","",IF(G56="","",IF(I56=0,"",(N56/ROUND((I56+K56/100)*$A$1/G56,2)/10))))</f>
      </c>
      <c r="Q56" s="211"/>
      <c r="R56" s="209"/>
      <c r="S56" s="210">
        <f>IF(R56=1,I56,"")</f>
      </c>
      <c r="T56" s="210">
        <f>IF(R56=2,I56,"")</f>
      </c>
      <c r="U56" s="156"/>
      <c r="V56" s="156"/>
      <c r="W56" s="156"/>
      <c r="X56" s="156"/>
      <c r="Y56" s="156"/>
      <c r="Z56" s="156"/>
      <c r="AA56" s="213"/>
      <c r="AB56" s="24"/>
    </row>
    <row r="57" spans="1:28" s="1" customFormat="1" ht="25.5" customHeight="1" thickBot="1">
      <c r="A57" s="202"/>
      <c r="B57" s="214"/>
      <c r="C57" s="41">
        <f>IF(C56="","",C56/G56)</f>
      </c>
      <c r="D57" s="42">
        <f>IF(D56="","",D56/G56)</f>
      </c>
      <c r="E57" s="43">
        <f>IF(E56="","",E56/G56)</f>
      </c>
      <c r="F57" s="44">
        <f>IF(F56="","",F56/G56)</f>
      </c>
      <c r="G57" s="215"/>
      <c r="H57" s="205"/>
      <c r="I57" s="206"/>
      <c r="J57" s="207"/>
      <c r="K57" s="171"/>
      <c r="L57" s="170"/>
      <c r="M57" s="208"/>
      <c r="N57" s="209"/>
      <c r="O57" s="155"/>
      <c r="P57" s="155"/>
      <c r="Q57" s="212"/>
      <c r="R57" s="209"/>
      <c r="S57" s="210"/>
      <c r="T57" s="210"/>
      <c r="U57" s="157"/>
      <c r="V57" s="157"/>
      <c r="W57" s="157"/>
      <c r="X57" s="157"/>
      <c r="Y57" s="157"/>
      <c r="Z57" s="157"/>
      <c r="AA57" s="213"/>
      <c r="AB57" s="24"/>
    </row>
    <row r="58" spans="1:28" s="1" customFormat="1" ht="25.5" customHeight="1" thickBot="1" thickTop="1">
      <c r="A58" s="201">
        <f>A56+1</f>
        <v>27</v>
      </c>
      <c r="B58" s="214"/>
      <c r="C58" s="38"/>
      <c r="D58" s="39"/>
      <c r="E58" s="39"/>
      <c r="F58" s="40"/>
      <c r="G58" s="215">
        <f>IF((C58+D58+E58+F58)=0,"",(C58+D58+E58+F58))</f>
      </c>
      <c r="H58" s="205">
        <f>SUM(G6:G58)</f>
        <v>0</v>
      </c>
      <c r="I58" s="206"/>
      <c r="J58" s="207">
        <f>SUM(I6:I58)</f>
        <v>0</v>
      </c>
      <c r="K58" s="171"/>
      <c r="L58" s="170">
        <f>SUM(K6:K58)</f>
        <v>0</v>
      </c>
      <c r="M58" s="208">
        <f>IF(G58="","",IF(I58=0,"",ROUND(I58*$A$1/G58,2)))</f>
      </c>
      <c r="N58" s="209"/>
      <c r="O58" s="155">
        <f>IF(N58="","",N58/M58/10)</f>
      </c>
      <c r="P58" s="155">
        <f>IF(N58="","",IF(G58="","",IF(I58=0,"",(N58/ROUND((I58+K58/100)*$A$1/G58,2)/10))))</f>
      </c>
      <c r="Q58" s="211"/>
      <c r="R58" s="209"/>
      <c r="S58" s="210">
        <f>IF(R58=1,I58,"")</f>
      </c>
      <c r="T58" s="210">
        <f>IF(R58=2,I58,"")</f>
      </c>
      <c r="U58" s="156"/>
      <c r="V58" s="156"/>
      <c r="W58" s="156"/>
      <c r="X58" s="156"/>
      <c r="Y58" s="156"/>
      <c r="Z58" s="156"/>
      <c r="AA58" s="213"/>
      <c r="AB58" s="24"/>
    </row>
    <row r="59" spans="1:28" s="1" customFormat="1" ht="25.5" customHeight="1" thickBot="1">
      <c r="A59" s="202"/>
      <c r="B59" s="214"/>
      <c r="C59" s="41">
        <f>IF(C58="","",C58/G58)</f>
      </c>
      <c r="D59" s="42">
        <f>IF(D58="","",D58/G58)</f>
      </c>
      <c r="E59" s="43">
        <f>IF(E58="","",E58/G58)</f>
      </c>
      <c r="F59" s="44">
        <f>IF(F58="","",F58/G58)</f>
      </c>
      <c r="G59" s="215"/>
      <c r="H59" s="205"/>
      <c r="I59" s="206"/>
      <c r="J59" s="207"/>
      <c r="K59" s="171"/>
      <c r="L59" s="170"/>
      <c r="M59" s="208"/>
      <c r="N59" s="209"/>
      <c r="O59" s="155"/>
      <c r="P59" s="155"/>
      <c r="Q59" s="212"/>
      <c r="R59" s="209"/>
      <c r="S59" s="210"/>
      <c r="T59" s="210"/>
      <c r="U59" s="157"/>
      <c r="V59" s="157"/>
      <c r="W59" s="157"/>
      <c r="X59" s="157"/>
      <c r="Y59" s="157"/>
      <c r="Z59" s="157"/>
      <c r="AA59" s="213"/>
      <c r="AB59" s="24"/>
    </row>
    <row r="60" spans="1:28" s="1" customFormat="1" ht="25.5" customHeight="1" thickBot="1" thickTop="1">
      <c r="A60" s="201">
        <f>A58+1</f>
        <v>28</v>
      </c>
      <c r="B60" s="214"/>
      <c r="C60" s="38"/>
      <c r="D60" s="39"/>
      <c r="E60" s="39"/>
      <c r="F60" s="40"/>
      <c r="G60" s="215">
        <f>IF((C60+D60+E60+F60)=0,"",(C60+D60+E60+F60))</f>
      </c>
      <c r="H60" s="205">
        <f>SUM(G6:G60)</f>
        <v>0</v>
      </c>
      <c r="I60" s="206"/>
      <c r="J60" s="207">
        <f>SUM(I6:I60)</f>
        <v>0</v>
      </c>
      <c r="K60" s="171"/>
      <c r="L60" s="170">
        <f>SUM(K6:K60)</f>
        <v>0</v>
      </c>
      <c r="M60" s="208">
        <f>IF(G60="","",IF(I60=0,"",ROUND(I60*$A$1/G60,2)))</f>
      </c>
      <c r="N60" s="209"/>
      <c r="O60" s="155">
        <f>IF(N60="","",N60/M60/10)</f>
      </c>
      <c r="P60" s="155">
        <f>IF(N60="","",IF(G60="","",IF(I60=0,"",(N60/ROUND((I60+K60/100)*$A$1/G60,2)/10))))</f>
      </c>
      <c r="Q60" s="211"/>
      <c r="R60" s="209"/>
      <c r="S60" s="210">
        <f>IF(R60=1,I60,"")</f>
      </c>
      <c r="T60" s="210">
        <f>IF(R60=2,I60,"")</f>
      </c>
      <c r="U60" s="156"/>
      <c r="V60" s="156"/>
      <c r="W60" s="156"/>
      <c r="X60" s="156"/>
      <c r="Y60" s="156"/>
      <c r="Z60" s="156"/>
      <c r="AA60" s="213"/>
      <c r="AB60" s="24"/>
    </row>
    <row r="61" spans="1:28" s="1" customFormat="1" ht="25.5" customHeight="1" thickBot="1">
      <c r="A61" s="202"/>
      <c r="B61" s="214"/>
      <c r="C61" s="41">
        <f>IF(C60="","",C60/G60)</f>
      </c>
      <c r="D61" s="42">
        <f>IF(D60="","",D60/G60)</f>
      </c>
      <c r="E61" s="43">
        <f>IF(E60="","",E60/G60)</f>
      </c>
      <c r="F61" s="44">
        <f>IF(F60="","",F60/G60)</f>
      </c>
      <c r="G61" s="215"/>
      <c r="H61" s="205"/>
      <c r="I61" s="206"/>
      <c r="J61" s="207"/>
      <c r="K61" s="171"/>
      <c r="L61" s="170"/>
      <c r="M61" s="208"/>
      <c r="N61" s="209"/>
      <c r="O61" s="155"/>
      <c r="P61" s="155"/>
      <c r="Q61" s="212"/>
      <c r="R61" s="209"/>
      <c r="S61" s="210"/>
      <c r="T61" s="210"/>
      <c r="U61" s="157"/>
      <c r="V61" s="157"/>
      <c r="W61" s="157"/>
      <c r="X61" s="157"/>
      <c r="Y61" s="157"/>
      <c r="Z61" s="157"/>
      <c r="AA61" s="213"/>
      <c r="AB61" s="24"/>
    </row>
    <row r="62" spans="1:28" s="1" customFormat="1" ht="25.5" customHeight="1" thickBot="1" thickTop="1">
      <c r="A62" s="201">
        <f>A60+1</f>
        <v>29</v>
      </c>
      <c r="B62" s="214"/>
      <c r="C62" s="38"/>
      <c r="D62" s="39"/>
      <c r="E62" s="39"/>
      <c r="F62" s="40"/>
      <c r="G62" s="215">
        <f>IF((C62+D62+E62+F62)=0,"",(C62+D62+E62+F62))</f>
      </c>
      <c r="H62" s="205">
        <f>SUM(G6:G62)</f>
        <v>0</v>
      </c>
      <c r="I62" s="206"/>
      <c r="J62" s="207">
        <f>SUM(I6:I62)</f>
        <v>0</v>
      </c>
      <c r="K62" s="171"/>
      <c r="L62" s="170">
        <f>SUM(K6:K62)</f>
        <v>0</v>
      </c>
      <c r="M62" s="208">
        <f>IF(G62="","",IF(I62=0,"",ROUND(I62*$A$1/G62,2)))</f>
      </c>
      <c r="N62" s="209"/>
      <c r="O62" s="155">
        <f>IF(N62="","",N62/M62/10)</f>
      </c>
      <c r="P62" s="155">
        <f>IF(N62="","",IF(G62="","",IF(I62=0,"",(N62/ROUND((I62+K62/100)*$A$1/G62,2)/10))))</f>
      </c>
      <c r="Q62" s="211"/>
      <c r="R62" s="209"/>
      <c r="S62" s="210">
        <f>IF(R62=1,I62,"")</f>
      </c>
      <c r="T62" s="210">
        <f>IF(R62=2,I62,"")</f>
      </c>
      <c r="U62" s="156"/>
      <c r="V62" s="156"/>
      <c r="W62" s="156"/>
      <c r="X62" s="156"/>
      <c r="Y62" s="156"/>
      <c r="Z62" s="156"/>
      <c r="AA62" s="213"/>
      <c r="AB62" s="24"/>
    </row>
    <row r="63" spans="1:28" s="1" customFormat="1" ht="25.5" customHeight="1" thickBot="1">
      <c r="A63" s="202"/>
      <c r="B63" s="214"/>
      <c r="C63" s="41">
        <f>IF(C62="","",C62/G62)</f>
      </c>
      <c r="D63" s="42">
        <f>IF(D62="","",D62/G62)</f>
      </c>
      <c r="E63" s="43">
        <f>IF(E62="","",E62/G62)</f>
      </c>
      <c r="F63" s="44">
        <f>IF(F62="","",F62/G62)</f>
      </c>
      <c r="G63" s="215"/>
      <c r="H63" s="205"/>
      <c r="I63" s="206"/>
      <c r="J63" s="207"/>
      <c r="K63" s="171"/>
      <c r="L63" s="170"/>
      <c r="M63" s="208"/>
      <c r="N63" s="209"/>
      <c r="O63" s="155"/>
      <c r="P63" s="155"/>
      <c r="Q63" s="212"/>
      <c r="R63" s="209"/>
      <c r="S63" s="210"/>
      <c r="T63" s="210"/>
      <c r="U63" s="157"/>
      <c r="V63" s="157"/>
      <c r="W63" s="157"/>
      <c r="X63" s="157"/>
      <c r="Y63" s="157"/>
      <c r="Z63" s="157"/>
      <c r="AA63" s="213"/>
      <c r="AB63" s="24"/>
    </row>
    <row r="64" spans="1:28" s="1" customFormat="1" ht="25.5" customHeight="1" thickBot="1" thickTop="1">
      <c r="A64" s="201">
        <v>30</v>
      </c>
      <c r="B64" s="214"/>
      <c r="C64" s="38"/>
      <c r="D64" s="39"/>
      <c r="E64" s="39"/>
      <c r="F64" s="40"/>
      <c r="G64" s="215">
        <f>IF((C64+D64+E64+F64)=0,"",(C64+D64+E64+F64))</f>
      </c>
      <c r="H64" s="205">
        <f>SUM(G6:G64)</f>
        <v>0</v>
      </c>
      <c r="I64" s="206"/>
      <c r="J64" s="207">
        <f>SUM(I6:I64)</f>
        <v>0</v>
      </c>
      <c r="K64" s="171"/>
      <c r="L64" s="170">
        <f>SUM(K6:K64)</f>
        <v>0</v>
      </c>
      <c r="M64" s="208">
        <f>IF(G64="","",IF(I64=0,"",ROUND(I64*$A$1/G64,2)))</f>
      </c>
      <c r="N64" s="209"/>
      <c r="O64" s="155">
        <f>IF(N64="","",N64/M64/10)</f>
      </c>
      <c r="P64" s="155">
        <f>IF(N64="","",IF(G64="","",IF(I64=0,"",(N64/ROUND((I64+K64/100)*$A$1/G64,2)/10))))</f>
      </c>
      <c r="Q64" s="211"/>
      <c r="R64" s="209"/>
      <c r="S64" s="210">
        <f>IF(R64=1,I64,"")</f>
      </c>
      <c r="T64" s="210">
        <f>IF(R64=2,I64,"")</f>
      </c>
      <c r="U64" s="156"/>
      <c r="V64" s="156"/>
      <c r="W64" s="156"/>
      <c r="X64" s="156"/>
      <c r="Y64" s="156"/>
      <c r="Z64" s="156"/>
      <c r="AA64" s="213"/>
      <c r="AB64" s="24"/>
    </row>
    <row r="65" spans="1:28" s="1" customFormat="1" ht="25.5" customHeight="1" thickBot="1">
      <c r="A65" s="202"/>
      <c r="B65" s="214"/>
      <c r="C65" s="41">
        <f>IF(C64="","",C64/G64)</f>
      </c>
      <c r="D65" s="42">
        <f>IF(D64="","",D64/G64)</f>
      </c>
      <c r="E65" s="43">
        <f>IF(E64="","",E64/G64)</f>
      </c>
      <c r="F65" s="44">
        <f>IF(F64="","",F64/G64)</f>
      </c>
      <c r="G65" s="215"/>
      <c r="H65" s="205"/>
      <c r="I65" s="206"/>
      <c r="J65" s="207"/>
      <c r="K65" s="171"/>
      <c r="L65" s="170"/>
      <c r="M65" s="208"/>
      <c r="N65" s="209"/>
      <c r="O65" s="155"/>
      <c r="P65" s="155"/>
      <c r="Q65" s="212"/>
      <c r="R65" s="209"/>
      <c r="S65" s="210"/>
      <c r="T65" s="210"/>
      <c r="U65" s="157"/>
      <c r="V65" s="157"/>
      <c r="W65" s="157"/>
      <c r="X65" s="157"/>
      <c r="Y65" s="157"/>
      <c r="Z65" s="157"/>
      <c r="AA65" s="213"/>
      <c r="AB65" s="24"/>
    </row>
    <row r="66" spans="1:28" s="1" customFormat="1" ht="25.5" customHeight="1" thickBot="1" thickTop="1">
      <c r="A66" s="201">
        <v>31</v>
      </c>
      <c r="B66" s="214"/>
      <c r="C66" s="38"/>
      <c r="D66" s="39"/>
      <c r="E66" s="39"/>
      <c r="F66" s="40"/>
      <c r="G66" s="215">
        <f>IF((C66+D66+E66+F66)=0,"",(C66+D66+E66+F66))</f>
      </c>
      <c r="H66" s="205">
        <f>SUM(G6:G66)</f>
        <v>0</v>
      </c>
      <c r="I66" s="206"/>
      <c r="J66" s="207">
        <f>SUM(I6:I66)</f>
        <v>0</v>
      </c>
      <c r="K66" s="171"/>
      <c r="L66" s="170">
        <f>SUM(K6:K66)</f>
        <v>0</v>
      </c>
      <c r="M66" s="208">
        <f>IF(G66="","",IF(I66=0,"",ROUND(I66*$A$1/G66,2)))</f>
      </c>
      <c r="N66" s="209"/>
      <c r="O66" s="155">
        <f>IF(N66="","",N66/M66/10)</f>
      </c>
      <c r="P66" s="155">
        <f>IF(N66="","",IF(G66="","",IF(I66=0,"",(N66/ROUND((I66+K66/100)*$A$1/G66,2)/10))))</f>
      </c>
      <c r="Q66" s="211"/>
      <c r="R66" s="209"/>
      <c r="S66" s="210">
        <f>IF(R66=1,I66,"")</f>
      </c>
      <c r="T66" s="210">
        <f>IF(R66=2,I66,"")</f>
      </c>
      <c r="U66" s="156"/>
      <c r="V66" s="156"/>
      <c r="W66" s="156"/>
      <c r="X66" s="156"/>
      <c r="Y66" s="156"/>
      <c r="Z66" s="156"/>
      <c r="AA66" s="213"/>
      <c r="AB66" s="24"/>
    </row>
    <row r="67" spans="1:28" s="1" customFormat="1" ht="25.5" customHeight="1" thickBot="1">
      <c r="A67" s="202"/>
      <c r="B67" s="214"/>
      <c r="C67" s="41">
        <f>IF(C66="","",C66/G66)</f>
      </c>
      <c r="D67" s="42">
        <f>IF(D66="","",D66/G66)</f>
      </c>
      <c r="E67" s="43">
        <f>IF(E66="","",E66/G66)</f>
      </c>
      <c r="F67" s="44">
        <f>IF(F66="","",F66/G66)</f>
      </c>
      <c r="G67" s="215"/>
      <c r="H67" s="205"/>
      <c r="I67" s="206"/>
      <c r="J67" s="207"/>
      <c r="K67" s="171"/>
      <c r="L67" s="170"/>
      <c r="M67" s="208"/>
      <c r="N67" s="209"/>
      <c r="O67" s="155"/>
      <c r="P67" s="155"/>
      <c r="Q67" s="212"/>
      <c r="R67" s="209"/>
      <c r="S67" s="210"/>
      <c r="T67" s="210"/>
      <c r="U67" s="157"/>
      <c r="V67" s="157"/>
      <c r="W67" s="157"/>
      <c r="X67" s="157"/>
      <c r="Y67" s="157"/>
      <c r="Z67" s="157"/>
      <c r="AA67" s="213"/>
      <c r="AB67" s="24"/>
    </row>
    <row r="68" spans="1:28" s="1" customFormat="1" ht="39.75" customHeight="1" thickBot="1">
      <c r="A68" s="16"/>
      <c r="B68" s="235" t="s">
        <v>12</v>
      </c>
      <c r="C68" s="38">
        <f>C6+C8+C10+C12+C14+C16+C18+C20+C22+C24+C26+C28+C30+C32+C34+C36+C38+C40+C42+C44+C46+C48+C50+C52+C54+C56+C58+C60+C62+C64+C66</f>
        <v>0</v>
      </c>
      <c r="D68" s="39">
        <f>D6+D8+D10+D12+D14+D16+D18+D20+D22+D24+D26+D28+D30+D32+D34+D36+D38+D40+D42+D44+D46+D48+D50+D52+D54+D56+D58+D60+D62+D64+D66</f>
        <v>0</v>
      </c>
      <c r="E68" s="39">
        <f>E6+E8+E10+E12+E14+E16+E18+E20+E22+E24+E26+E28+E30+E32+E34+E36+E38+E40+E42+E44+E46+E48+E50+E52+E54+E56+E58+E60+E62+E64+E66</f>
        <v>0</v>
      </c>
      <c r="F68" s="78">
        <f>F6+F8+F10+F12+F14+F16+F18+F20+F22+F24+F26+F28+F30+F32+F34+F36+F38+F40+F42+F44+F46+F48+F50+F52+F54+F56+F58+F60+F62+F64+F66</f>
        <v>0</v>
      </c>
      <c r="G68" s="77"/>
      <c r="H68" s="35"/>
      <c r="I68" s="36"/>
      <c r="J68" s="35"/>
      <c r="K68" s="37"/>
      <c r="L68" s="37"/>
      <c r="M68" s="37"/>
      <c r="N68" s="75"/>
      <c r="O68" s="116" t="s">
        <v>67</v>
      </c>
      <c r="P68" s="116"/>
      <c r="Q68" s="117"/>
      <c r="R68" s="46" t="s">
        <v>12</v>
      </c>
      <c r="S68" s="45">
        <f aca="true" t="shared" si="0" ref="S68:AA68">SUM(S6:S66)</f>
        <v>0</v>
      </c>
      <c r="T68" s="45">
        <f t="shared" si="0"/>
        <v>0</v>
      </c>
      <c r="U68" s="45">
        <f t="shared" si="0"/>
        <v>0</v>
      </c>
      <c r="V68" s="45">
        <f t="shared" si="0"/>
        <v>0</v>
      </c>
      <c r="W68" s="45">
        <f t="shared" si="0"/>
        <v>0</v>
      </c>
      <c r="X68" s="45">
        <f t="shared" si="0"/>
        <v>0</v>
      </c>
      <c r="Y68" s="45">
        <f>SUM(Y6:Y66)</f>
        <v>0</v>
      </c>
      <c r="Z68" s="45">
        <f>SUM(Z6:Z66)</f>
        <v>0</v>
      </c>
      <c r="AA68" s="118">
        <f t="shared" si="0"/>
        <v>0</v>
      </c>
      <c r="AB68" s="24"/>
    </row>
    <row r="69" spans="1:27" s="1" customFormat="1" ht="39.75" customHeight="1" thickBot="1">
      <c r="A69" s="16"/>
      <c r="B69" s="236"/>
      <c r="C69" s="41" t="e">
        <f>IF(C68="","",C68/H66)</f>
        <v>#DIV/0!</v>
      </c>
      <c r="D69" s="76" t="e">
        <f>IF(D68="","",D68/H66)</f>
        <v>#DIV/0!</v>
      </c>
      <c r="E69" s="76" t="e">
        <f>IF(E68="","",E68/H66)</f>
        <v>#DIV/0!</v>
      </c>
      <c r="F69" s="79" t="e">
        <f>IF(F68="","",F68/H66)</f>
        <v>#DIV/0!</v>
      </c>
      <c r="G69" s="77"/>
      <c r="H69" s="35"/>
      <c r="I69" s="36"/>
      <c r="J69" s="35"/>
      <c r="K69" s="37"/>
      <c r="L69" s="37"/>
      <c r="M69" s="37"/>
      <c r="N69" s="75"/>
      <c r="O69" s="29"/>
      <c r="P69" s="29"/>
      <c r="Q69" s="30"/>
      <c r="R69" s="28"/>
      <c r="S69" s="28"/>
      <c r="T69" s="28"/>
      <c r="U69" s="28"/>
      <c r="V69" s="28"/>
      <c r="W69" s="24"/>
      <c r="X69" s="24"/>
      <c r="Y69" s="24"/>
      <c r="Z69" s="24"/>
      <c r="AA69" s="24"/>
    </row>
    <row r="70" spans="1:27" s="1" customFormat="1" ht="30.75" customHeight="1">
      <c r="A70" s="17"/>
      <c r="B70" s="221" t="s">
        <v>0</v>
      </c>
      <c r="C70" s="221"/>
      <c r="D70" s="222">
        <f>COUNT(G6:G66)</f>
        <v>0</v>
      </c>
      <c r="E70" s="222"/>
      <c r="F70" s="23"/>
      <c r="G70" s="23"/>
      <c r="H70" s="23"/>
      <c r="I70" s="23"/>
      <c r="J70" s="23"/>
      <c r="K70" s="22"/>
      <c r="L70" s="22"/>
      <c r="M70" s="22"/>
      <c r="N70" s="22"/>
      <c r="O70" s="29"/>
      <c r="P70" s="29"/>
      <c r="Q70" s="30"/>
      <c r="R70" s="28"/>
      <c r="S70" s="28"/>
      <c r="T70" s="28"/>
      <c r="U70" s="28"/>
      <c r="V70" s="28"/>
      <c r="W70" s="24"/>
      <c r="X70" s="24"/>
      <c r="Y70" s="24"/>
      <c r="Z70" s="24"/>
      <c r="AA70" s="24"/>
    </row>
    <row r="71" spans="1:26" s="1" customFormat="1" ht="30.75" customHeight="1">
      <c r="A71" s="13"/>
      <c r="B71" s="223" t="s">
        <v>1</v>
      </c>
      <c r="C71" s="223"/>
      <c r="D71" s="224">
        <f>IF(D74=0,0,D74/D70)</f>
        <v>0</v>
      </c>
      <c r="E71" s="224"/>
      <c r="F71" s="23"/>
      <c r="G71" s="158" t="s">
        <v>5</v>
      </c>
      <c r="H71" s="159"/>
      <c r="I71" s="159"/>
      <c r="J71" s="159"/>
      <c r="K71" s="159"/>
      <c r="L71" s="160"/>
      <c r="M71" s="161">
        <f>IF(M74=0,0,ROUND(M74/D70,1))</f>
        <v>0</v>
      </c>
      <c r="N71" s="162"/>
      <c r="O71" s="163"/>
      <c r="P71" s="20"/>
      <c r="Q71" s="20"/>
      <c r="R71" s="20"/>
      <c r="S71" s="20"/>
      <c r="T71" s="20"/>
      <c r="U71" s="20"/>
      <c r="V71" s="24"/>
      <c r="W71" s="24"/>
      <c r="X71" s="24"/>
      <c r="Y71" s="24"/>
      <c r="Z71" s="24"/>
    </row>
    <row r="72" spans="1:26" s="1" customFormat="1" ht="30.75" customHeight="1">
      <c r="A72" s="13"/>
      <c r="B72" s="223" t="s">
        <v>2</v>
      </c>
      <c r="C72" s="223"/>
      <c r="D72" s="224">
        <f>MIN(G6:G66)</f>
        <v>0</v>
      </c>
      <c r="E72" s="224"/>
      <c r="F72" s="23"/>
      <c r="G72" s="158" t="s">
        <v>6</v>
      </c>
      <c r="H72" s="159"/>
      <c r="I72" s="159"/>
      <c r="J72" s="159"/>
      <c r="K72" s="159"/>
      <c r="L72" s="160"/>
      <c r="M72" s="161">
        <f>MIN(I6:I67)</f>
        <v>0</v>
      </c>
      <c r="N72" s="162"/>
      <c r="O72" s="163"/>
      <c r="P72" s="20"/>
      <c r="Q72" s="20"/>
      <c r="R72" s="20"/>
      <c r="S72" s="20"/>
      <c r="T72" s="20"/>
      <c r="U72" s="20"/>
      <c r="V72" s="24"/>
      <c r="W72" s="24"/>
      <c r="X72" s="24"/>
      <c r="Y72" s="24"/>
      <c r="Z72" s="24"/>
    </row>
    <row r="73" spans="1:26" s="1" customFormat="1" ht="30.75" customHeight="1">
      <c r="A73" s="13"/>
      <c r="B73" s="223" t="s">
        <v>3</v>
      </c>
      <c r="C73" s="223"/>
      <c r="D73" s="224">
        <f>MAX(G6:G66)</f>
        <v>0</v>
      </c>
      <c r="E73" s="224"/>
      <c r="F73" s="23"/>
      <c r="G73" s="158" t="s">
        <v>7</v>
      </c>
      <c r="H73" s="159"/>
      <c r="I73" s="159"/>
      <c r="J73" s="159"/>
      <c r="K73" s="159"/>
      <c r="L73" s="160"/>
      <c r="M73" s="161">
        <f>MAX(I6:I67)</f>
        <v>0</v>
      </c>
      <c r="N73" s="162"/>
      <c r="O73" s="163"/>
      <c r="P73" s="20"/>
      <c r="Q73" s="20"/>
      <c r="R73" s="20"/>
      <c r="S73" s="20"/>
      <c r="T73" s="20"/>
      <c r="U73" s="20"/>
      <c r="V73" s="24"/>
      <c r="W73" s="24"/>
      <c r="X73" s="24"/>
      <c r="Y73" s="24"/>
      <c r="Z73" s="24"/>
    </row>
    <row r="74" spans="1:26" s="1" customFormat="1" ht="30.75" customHeight="1">
      <c r="A74" s="18"/>
      <c r="B74" s="223" t="s">
        <v>4</v>
      </c>
      <c r="C74" s="223"/>
      <c r="D74" s="224">
        <f>SUM(G6:G66)</f>
        <v>0</v>
      </c>
      <c r="E74" s="224"/>
      <c r="F74" s="23"/>
      <c r="G74" s="158" t="s">
        <v>8</v>
      </c>
      <c r="H74" s="159"/>
      <c r="I74" s="159"/>
      <c r="J74" s="159"/>
      <c r="K74" s="159"/>
      <c r="L74" s="160"/>
      <c r="M74" s="161">
        <f>SUM(I6:I67)</f>
        <v>0</v>
      </c>
      <c r="N74" s="162"/>
      <c r="O74" s="163"/>
      <c r="P74" s="20"/>
      <c r="Q74" s="20"/>
      <c r="R74" s="20"/>
      <c r="S74" s="20"/>
      <c r="T74" s="20"/>
      <c r="U74" s="20"/>
      <c r="V74" s="24"/>
      <c r="W74" s="24"/>
      <c r="X74" s="24"/>
      <c r="Y74" s="24"/>
      <c r="Z74" s="24"/>
    </row>
    <row r="75" spans="1:26" s="1" customFormat="1" ht="30.75" customHeight="1">
      <c r="A75" s="13"/>
      <c r="B75" s="20"/>
      <c r="C75" s="20"/>
      <c r="D75" s="20"/>
      <c r="E75" s="20"/>
      <c r="F75" s="23"/>
      <c r="G75" s="164" t="s">
        <v>68</v>
      </c>
      <c r="H75" s="165"/>
      <c r="I75" s="165"/>
      <c r="J75" s="165"/>
      <c r="K75" s="165"/>
      <c r="L75" s="166"/>
      <c r="M75" s="167">
        <f>IF(M74=0,0,ROUND(M74*$A$1/D74,2))</f>
        <v>0</v>
      </c>
      <c r="N75" s="168"/>
      <c r="O75" s="169"/>
      <c r="P75" s="20"/>
      <c r="Q75" s="20"/>
      <c r="R75" s="20"/>
      <c r="S75" s="20"/>
      <c r="T75" s="20"/>
      <c r="U75" s="20"/>
      <c r="V75" s="24"/>
      <c r="W75" s="24"/>
      <c r="X75" s="24"/>
      <c r="Y75" s="24"/>
      <c r="Z75" s="24"/>
    </row>
    <row r="76" spans="1:26" ht="30.75" customHeight="1">
      <c r="A76" s="115"/>
      <c r="B76" s="25"/>
      <c r="C76" s="24"/>
      <c r="D76" s="24"/>
      <c r="E76" s="24"/>
      <c r="F76" s="24"/>
      <c r="G76" s="225" t="s">
        <v>63</v>
      </c>
      <c r="H76" s="226"/>
      <c r="I76" s="226"/>
      <c r="J76" s="226"/>
      <c r="K76" s="226"/>
      <c r="L76" s="227"/>
      <c r="M76" s="218">
        <f>IF(M79=0,0,ROUND(M79/D70,1))</f>
        <v>0</v>
      </c>
      <c r="N76" s="219"/>
      <c r="O76" s="22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30.75" customHeight="1">
      <c r="A77" s="115"/>
      <c r="B77" s="25"/>
      <c r="C77" s="24"/>
      <c r="D77" s="24"/>
      <c r="E77" s="24"/>
      <c r="F77" s="24"/>
      <c r="G77" s="225" t="s">
        <v>64</v>
      </c>
      <c r="H77" s="226"/>
      <c r="I77" s="226"/>
      <c r="J77" s="226"/>
      <c r="K77" s="226"/>
      <c r="L77" s="227"/>
      <c r="M77" s="218">
        <f>MIN(K6:K67)</f>
        <v>0</v>
      </c>
      <c r="N77" s="219"/>
      <c r="O77" s="22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30.75" customHeight="1">
      <c r="A78" s="115"/>
      <c r="B78" s="25"/>
      <c r="C78" s="24"/>
      <c r="D78" s="24"/>
      <c r="E78" s="24"/>
      <c r="F78" s="24"/>
      <c r="G78" s="225" t="s">
        <v>65</v>
      </c>
      <c r="H78" s="226"/>
      <c r="I78" s="226"/>
      <c r="J78" s="226"/>
      <c r="K78" s="226"/>
      <c r="L78" s="227"/>
      <c r="M78" s="218">
        <f>MAX(K6:K67)</f>
        <v>0</v>
      </c>
      <c r="N78" s="219"/>
      <c r="O78" s="22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0.25">
      <c r="A79" s="115"/>
      <c r="B79" s="25"/>
      <c r="C79" s="24"/>
      <c r="D79" s="24"/>
      <c r="E79" s="24"/>
      <c r="F79" s="24"/>
      <c r="G79" s="225" t="s">
        <v>66</v>
      </c>
      <c r="H79" s="226"/>
      <c r="I79" s="226"/>
      <c r="J79" s="226"/>
      <c r="K79" s="226"/>
      <c r="L79" s="227"/>
      <c r="M79" s="218">
        <f>SUM(K6:K66)</f>
        <v>0</v>
      </c>
      <c r="N79" s="219"/>
      <c r="O79" s="22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.75">
      <c r="A80" s="115"/>
      <c r="B80" s="25"/>
      <c r="C80" s="24"/>
      <c r="D80" s="24"/>
      <c r="E80" s="24"/>
      <c r="F80" s="24"/>
      <c r="G80" s="23"/>
      <c r="H80" s="23"/>
      <c r="I80" s="23"/>
      <c r="J80" s="23"/>
      <c r="K80" s="20"/>
      <c r="L80" s="20"/>
      <c r="M80" s="20"/>
      <c r="N80" s="20"/>
      <c r="O80" s="2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</sheetData>
  <mergeCells count="766">
    <mergeCell ref="Y62:Y63"/>
    <mergeCell ref="Y64:Y65"/>
    <mergeCell ref="Y66:Y67"/>
    <mergeCell ref="Y54:Y55"/>
    <mergeCell ref="Y56:Y57"/>
    <mergeCell ref="Y58:Y59"/>
    <mergeCell ref="Y60:Y61"/>
    <mergeCell ref="Y50:Y51"/>
    <mergeCell ref="Y52:Y53"/>
    <mergeCell ref="Y38:Y39"/>
    <mergeCell ref="Y40:Y41"/>
    <mergeCell ref="Y42:Y43"/>
    <mergeCell ref="Y44:Y45"/>
    <mergeCell ref="Y46:Y47"/>
    <mergeCell ref="Y48:Y49"/>
    <mergeCell ref="Y30:Y31"/>
    <mergeCell ref="Y32:Y33"/>
    <mergeCell ref="Y34:Y35"/>
    <mergeCell ref="Y36:Y37"/>
    <mergeCell ref="Y22:Y23"/>
    <mergeCell ref="Y24:Y25"/>
    <mergeCell ref="Y26:Y27"/>
    <mergeCell ref="Y28:Y29"/>
    <mergeCell ref="Y12:Y13"/>
    <mergeCell ref="Y14:Y15"/>
    <mergeCell ref="Y16:Y17"/>
    <mergeCell ref="Y18:Y19"/>
    <mergeCell ref="Y3:Y5"/>
    <mergeCell ref="Y6:Y7"/>
    <mergeCell ref="Y8:Y9"/>
    <mergeCell ref="Y10:Y11"/>
    <mergeCell ref="G73:L73"/>
    <mergeCell ref="M73:O73"/>
    <mergeCell ref="G75:L75"/>
    <mergeCell ref="M75:O75"/>
    <mergeCell ref="G71:L71"/>
    <mergeCell ref="M71:O71"/>
    <mergeCell ref="G72:L72"/>
    <mergeCell ref="M72:O72"/>
    <mergeCell ref="L60:L61"/>
    <mergeCell ref="L62:L63"/>
    <mergeCell ref="L64:L65"/>
    <mergeCell ref="L66:L67"/>
    <mergeCell ref="L52:L53"/>
    <mergeCell ref="L54:L55"/>
    <mergeCell ref="L56:L57"/>
    <mergeCell ref="L58:L59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K60:K61"/>
    <mergeCell ref="K62:K63"/>
    <mergeCell ref="L3:L5"/>
    <mergeCell ref="L6:L7"/>
    <mergeCell ref="L8:L9"/>
    <mergeCell ref="L10:L11"/>
    <mergeCell ref="L12:L13"/>
    <mergeCell ref="L14:L15"/>
    <mergeCell ref="L16:L17"/>
    <mergeCell ref="L18:L19"/>
    <mergeCell ref="K52:K53"/>
    <mergeCell ref="K54:K55"/>
    <mergeCell ref="K56:K57"/>
    <mergeCell ref="K58:K59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K20:K21"/>
    <mergeCell ref="K22:K23"/>
    <mergeCell ref="K24:K25"/>
    <mergeCell ref="K26:K27"/>
    <mergeCell ref="K10:K11"/>
    <mergeCell ref="K12:K13"/>
    <mergeCell ref="K14:K15"/>
    <mergeCell ref="K16:K17"/>
    <mergeCell ref="X62:X63"/>
    <mergeCell ref="X64:X65"/>
    <mergeCell ref="X66:X67"/>
    <mergeCell ref="X54:X55"/>
    <mergeCell ref="X56:X57"/>
    <mergeCell ref="X58:X59"/>
    <mergeCell ref="X60:X61"/>
    <mergeCell ref="X46:X47"/>
    <mergeCell ref="X48:X49"/>
    <mergeCell ref="X50:X51"/>
    <mergeCell ref="X52:X53"/>
    <mergeCell ref="X38:X39"/>
    <mergeCell ref="X40:X41"/>
    <mergeCell ref="X42:X43"/>
    <mergeCell ref="X44:X45"/>
    <mergeCell ref="X30:X31"/>
    <mergeCell ref="X32:X33"/>
    <mergeCell ref="X34:X35"/>
    <mergeCell ref="X36:X37"/>
    <mergeCell ref="X22:X23"/>
    <mergeCell ref="X24:X25"/>
    <mergeCell ref="X26:X27"/>
    <mergeCell ref="X28:X29"/>
    <mergeCell ref="X14:X15"/>
    <mergeCell ref="X16:X17"/>
    <mergeCell ref="X18:X19"/>
    <mergeCell ref="X20:X21"/>
    <mergeCell ref="X3:X5"/>
    <mergeCell ref="X6:X7"/>
    <mergeCell ref="X8:X9"/>
    <mergeCell ref="X10:X11"/>
    <mergeCell ref="U66:U67"/>
    <mergeCell ref="V66:V67"/>
    <mergeCell ref="W66:W67"/>
    <mergeCell ref="V46:V47"/>
    <mergeCell ref="W46:W47"/>
    <mergeCell ref="U62:U63"/>
    <mergeCell ref="V62:V63"/>
    <mergeCell ref="W62:W63"/>
    <mergeCell ref="U64:U65"/>
    <mergeCell ref="V64:V65"/>
    <mergeCell ref="U58:U59"/>
    <mergeCell ref="V58:V59"/>
    <mergeCell ref="W58:W59"/>
    <mergeCell ref="U60:U61"/>
    <mergeCell ref="V60:V61"/>
    <mergeCell ref="W60:W61"/>
    <mergeCell ref="U54:U55"/>
    <mergeCell ref="V54:V55"/>
    <mergeCell ref="W54:W55"/>
    <mergeCell ref="U56:U57"/>
    <mergeCell ref="V56:V57"/>
    <mergeCell ref="W56:W57"/>
    <mergeCell ref="U50:U51"/>
    <mergeCell ref="V50:V51"/>
    <mergeCell ref="W50:W51"/>
    <mergeCell ref="U52:U53"/>
    <mergeCell ref="V52:V53"/>
    <mergeCell ref="W52:W53"/>
    <mergeCell ref="U42:U43"/>
    <mergeCell ref="V42:V43"/>
    <mergeCell ref="W42:W43"/>
    <mergeCell ref="U46:U47"/>
    <mergeCell ref="U38:U39"/>
    <mergeCell ref="V38:V39"/>
    <mergeCell ref="W38:W39"/>
    <mergeCell ref="U40:U41"/>
    <mergeCell ref="V40:V41"/>
    <mergeCell ref="W40:W41"/>
    <mergeCell ref="U34:U35"/>
    <mergeCell ref="V34:V35"/>
    <mergeCell ref="W34:W35"/>
    <mergeCell ref="U36:U37"/>
    <mergeCell ref="V36:V37"/>
    <mergeCell ref="W36:W37"/>
    <mergeCell ref="U30:U31"/>
    <mergeCell ref="V30:V31"/>
    <mergeCell ref="W30:W31"/>
    <mergeCell ref="U32:U33"/>
    <mergeCell ref="V32:V33"/>
    <mergeCell ref="W32:W33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U24:U25"/>
    <mergeCell ref="V24:V25"/>
    <mergeCell ref="W24:W25"/>
    <mergeCell ref="U18:U19"/>
    <mergeCell ref="V18:V19"/>
    <mergeCell ref="W18:W19"/>
    <mergeCell ref="U20:U21"/>
    <mergeCell ref="V20:V21"/>
    <mergeCell ref="W20:W21"/>
    <mergeCell ref="U12:U13"/>
    <mergeCell ref="V12:V13"/>
    <mergeCell ref="W12:W13"/>
    <mergeCell ref="U14:U15"/>
    <mergeCell ref="V14:V15"/>
    <mergeCell ref="W14:W15"/>
    <mergeCell ref="U8:U9"/>
    <mergeCell ref="V8:V9"/>
    <mergeCell ref="W8:W9"/>
    <mergeCell ref="U10:U11"/>
    <mergeCell ref="V10:V11"/>
    <mergeCell ref="W10:W11"/>
    <mergeCell ref="U3:U5"/>
    <mergeCell ref="V3:V5"/>
    <mergeCell ref="W3:W5"/>
    <mergeCell ref="R2:T2"/>
    <mergeCell ref="S3:S5"/>
    <mergeCell ref="T3:T5"/>
    <mergeCell ref="G3:G5"/>
    <mergeCell ref="H3:H5"/>
    <mergeCell ref="I3:I5"/>
    <mergeCell ref="J3:J5"/>
    <mergeCell ref="M3:M5"/>
    <mergeCell ref="N3:N5"/>
    <mergeCell ref="O3:O5"/>
    <mergeCell ref="R3:R5"/>
    <mergeCell ref="P3:P5"/>
    <mergeCell ref="AA3:AA5"/>
    <mergeCell ref="A6:A7"/>
    <mergeCell ref="B6:B7"/>
    <mergeCell ref="G6:G7"/>
    <mergeCell ref="H6:H7"/>
    <mergeCell ref="I6:I7"/>
    <mergeCell ref="J6:J7"/>
    <mergeCell ref="M6:M7"/>
    <mergeCell ref="N6:N7"/>
    <mergeCell ref="R6:R7"/>
    <mergeCell ref="S6:S7"/>
    <mergeCell ref="T6:T7"/>
    <mergeCell ref="Q6:Q7"/>
    <mergeCell ref="AA6:AA7"/>
    <mergeCell ref="U6:U7"/>
    <mergeCell ref="V6:V7"/>
    <mergeCell ref="W6:W7"/>
    <mergeCell ref="A8:A9"/>
    <mergeCell ref="B8:B9"/>
    <mergeCell ref="G8:G9"/>
    <mergeCell ref="H8:H9"/>
    <mergeCell ref="I8:I9"/>
    <mergeCell ref="J8:J9"/>
    <mergeCell ref="M8:M9"/>
    <mergeCell ref="N8:N9"/>
    <mergeCell ref="K8:K9"/>
    <mergeCell ref="O8:O9"/>
    <mergeCell ref="R8:R9"/>
    <mergeCell ref="S8:S9"/>
    <mergeCell ref="T8:T9"/>
    <mergeCell ref="AA8:AA9"/>
    <mergeCell ref="A10:A11"/>
    <mergeCell ref="B10:B11"/>
    <mergeCell ref="G10:G11"/>
    <mergeCell ref="H10:H11"/>
    <mergeCell ref="R10:R11"/>
    <mergeCell ref="S10:S11"/>
    <mergeCell ref="T10:T11"/>
    <mergeCell ref="I10:I11"/>
    <mergeCell ref="J10:J11"/>
    <mergeCell ref="M10:M11"/>
    <mergeCell ref="N10:N11"/>
    <mergeCell ref="AA10:AA11"/>
    <mergeCell ref="A12:A13"/>
    <mergeCell ref="B12:B13"/>
    <mergeCell ref="G12:G13"/>
    <mergeCell ref="H12:H13"/>
    <mergeCell ref="I12:I13"/>
    <mergeCell ref="J12:J13"/>
    <mergeCell ref="M12:M13"/>
    <mergeCell ref="AA12:AA13"/>
    <mergeCell ref="X12:X13"/>
    <mergeCell ref="A14:A15"/>
    <mergeCell ref="B14:B15"/>
    <mergeCell ref="G14:G15"/>
    <mergeCell ref="H14:H15"/>
    <mergeCell ref="R14:R15"/>
    <mergeCell ref="S14:S15"/>
    <mergeCell ref="T14:T15"/>
    <mergeCell ref="N12:N13"/>
    <mergeCell ref="J14:J15"/>
    <mergeCell ref="M14:M15"/>
    <mergeCell ref="N14:N15"/>
    <mergeCell ref="T12:T13"/>
    <mergeCell ref="O12:O13"/>
    <mergeCell ref="R12:R13"/>
    <mergeCell ref="S12:S13"/>
    <mergeCell ref="Q12:Q13"/>
    <mergeCell ref="P14:P15"/>
    <mergeCell ref="AA14:AA15"/>
    <mergeCell ref="A16:A17"/>
    <mergeCell ref="B16:B17"/>
    <mergeCell ref="G16:G17"/>
    <mergeCell ref="H16:H17"/>
    <mergeCell ref="I16:I17"/>
    <mergeCell ref="J16:J17"/>
    <mergeCell ref="M16:M17"/>
    <mergeCell ref="N16:N17"/>
    <mergeCell ref="O16:O17"/>
    <mergeCell ref="R16:R17"/>
    <mergeCell ref="S16:S17"/>
    <mergeCell ref="T16:T17"/>
    <mergeCell ref="AA16:AA17"/>
    <mergeCell ref="U16:U17"/>
    <mergeCell ref="V16:V17"/>
    <mergeCell ref="W16:W17"/>
    <mergeCell ref="A18:A19"/>
    <mergeCell ref="B18:B19"/>
    <mergeCell ref="G18:G19"/>
    <mergeCell ref="H18:H19"/>
    <mergeCell ref="I18:I19"/>
    <mergeCell ref="J18:J19"/>
    <mergeCell ref="M18:M19"/>
    <mergeCell ref="N18:N19"/>
    <mergeCell ref="K18:K19"/>
    <mergeCell ref="O18:O19"/>
    <mergeCell ref="R18:R19"/>
    <mergeCell ref="S18:S19"/>
    <mergeCell ref="T18:T19"/>
    <mergeCell ref="Q18:Q19"/>
    <mergeCell ref="AA18:AA19"/>
    <mergeCell ref="A20:A21"/>
    <mergeCell ref="B20:B21"/>
    <mergeCell ref="G20:G21"/>
    <mergeCell ref="H20:H21"/>
    <mergeCell ref="I20:I21"/>
    <mergeCell ref="J20:J21"/>
    <mergeCell ref="M20:M21"/>
    <mergeCell ref="N20:N21"/>
    <mergeCell ref="O20:O21"/>
    <mergeCell ref="R20:R21"/>
    <mergeCell ref="S20:S21"/>
    <mergeCell ref="T20:T21"/>
    <mergeCell ref="AA20:AA21"/>
    <mergeCell ref="Y20:Y21"/>
    <mergeCell ref="Z20:Z21"/>
    <mergeCell ref="A22:A23"/>
    <mergeCell ref="B22:B23"/>
    <mergeCell ref="G22:G23"/>
    <mergeCell ref="H22:H23"/>
    <mergeCell ref="I22:I23"/>
    <mergeCell ref="J22:J23"/>
    <mergeCell ref="M22:M23"/>
    <mergeCell ref="N22:N23"/>
    <mergeCell ref="O22:O23"/>
    <mergeCell ref="R22:R23"/>
    <mergeCell ref="S22:S23"/>
    <mergeCell ref="T22:T23"/>
    <mergeCell ref="AA22:AA23"/>
    <mergeCell ref="A24:A25"/>
    <mergeCell ref="B24:B25"/>
    <mergeCell ref="G24:G25"/>
    <mergeCell ref="H24:H25"/>
    <mergeCell ref="I24:I25"/>
    <mergeCell ref="J24:J25"/>
    <mergeCell ref="M24:M25"/>
    <mergeCell ref="N24:N25"/>
    <mergeCell ref="O24:O25"/>
    <mergeCell ref="R24:R25"/>
    <mergeCell ref="S24:S25"/>
    <mergeCell ref="T24:T25"/>
    <mergeCell ref="AA24:AA25"/>
    <mergeCell ref="A26:A27"/>
    <mergeCell ref="B26:B27"/>
    <mergeCell ref="G26:G27"/>
    <mergeCell ref="H26:H27"/>
    <mergeCell ref="I26:I27"/>
    <mergeCell ref="J26:J27"/>
    <mergeCell ref="M26:M27"/>
    <mergeCell ref="N26:N27"/>
    <mergeCell ref="O26:O27"/>
    <mergeCell ref="R26:R27"/>
    <mergeCell ref="S26:S27"/>
    <mergeCell ref="T26:T27"/>
    <mergeCell ref="Q26:Q27"/>
    <mergeCell ref="AA26:AA27"/>
    <mergeCell ref="A28:A29"/>
    <mergeCell ref="B28:B29"/>
    <mergeCell ref="G28:G29"/>
    <mergeCell ref="H28:H29"/>
    <mergeCell ref="I28:I29"/>
    <mergeCell ref="J28:J29"/>
    <mergeCell ref="M28:M29"/>
    <mergeCell ref="N28:N29"/>
    <mergeCell ref="O28:O29"/>
    <mergeCell ref="R28:R29"/>
    <mergeCell ref="S28:S29"/>
    <mergeCell ref="T28:T29"/>
    <mergeCell ref="AA28:AA29"/>
    <mergeCell ref="A30:A31"/>
    <mergeCell ref="B30:B31"/>
    <mergeCell ref="G30:G31"/>
    <mergeCell ref="H30:H31"/>
    <mergeCell ref="I30:I31"/>
    <mergeCell ref="J30:J31"/>
    <mergeCell ref="M30:M31"/>
    <mergeCell ref="N30:N31"/>
    <mergeCell ref="O30:O31"/>
    <mergeCell ref="R30:R31"/>
    <mergeCell ref="S30:S31"/>
    <mergeCell ref="T30:T31"/>
    <mergeCell ref="AA30:AA31"/>
    <mergeCell ref="A32:A33"/>
    <mergeCell ref="B32:B33"/>
    <mergeCell ref="G32:G33"/>
    <mergeCell ref="H32:H33"/>
    <mergeCell ref="I32:I33"/>
    <mergeCell ref="J32:J33"/>
    <mergeCell ref="M32:M33"/>
    <mergeCell ref="N32:N33"/>
    <mergeCell ref="O32:O33"/>
    <mergeCell ref="R32:R33"/>
    <mergeCell ref="S32:S33"/>
    <mergeCell ref="T32:T33"/>
    <mergeCell ref="AA32:AA33"/>
    <mergeCell ref="A34:A35"/>
    <mergeCell ref="B34:B35"/>
    <mergeCell ref="G34:G35"/>
    <mergeCell ref="H34:H35"/>
    <mergeCell ref="I34:I35"/>
    <mergeCell ref="J34:J35"/>
    <mergeCell ref="M34:M35"/>
    <mergeCell ref="N34:N35"/>
    <mergeCell ref="O34:O35"/>
    <mergeCell ref="R34:R35"/>
    <mergeCell ref="S34:S35"/>
    <mergeCell ref="T34:T35"/>
    <mergeCell ref="Q34:Q35"/>
    <mergeCell ref="AA34:AA35"/>
    <mergeCell ref="A36:A37"/>
    <mergeCell ref="B36:B37"/>
    <mergeCell ref="G36:G37"/>
    <mergeCell ref="H36:H37"/>
    <mergeCell ref="I36:I37"/>
    <mergeCell ref="J36:J37"/>
    <mergeCell ref="M36:M37"/>
    <mergeCell ref="N36:N37"/>
    <mergeCell ref="O36:O37"/>
    <mergeCell ref="R36:R37"/>
    <mergeCell ref="S36:S37"/>
    <mergeCell ref="T36:T37"/>
    <mergeCell ref="AA36:AA37"/>
    <mergeCell ref="A38:A39"/>
    <mergeCell ref="B38:B39"/>
    <mergeCell ref="G38:G39"/>
    <mergeCell ref="H38:H39"/>
    <mergeCell ref="I38:I39"/>
    <mergeCell ref="J38:J39"/>
    <mergeCell ref="M38:M39"/>
    <mergeCell ref="N38:N39"/>
    <mergeCell ref="O38:O39"/>
    <mergeCell ref="R38:R39"/>
    <mergeCell ref="S38:S39"/>
    <mergeCell ref="T38:T39"/>
    <mergeCell ref="AA38:AA39"/>
    <mergeCell ref="A40:A41"/>
    <mergeCell ref="B40:B41"/>
    <mergeCell ref="G40:G41"/>
    <mergeCell ref="H40:H41"/>
    <mergeCell ref="I40:I41"/>
    <mergeCell ref="J40:J41"/>
    <mergeCell ref="M40:M41"/>
    <mergeCell ref="N40:N41"/>
    <mergeCell ref="O40:O41"/>
    <mergeCell ref="R40:R41"/>
    <mergeCell ref="S40:S41"/>
    <mergeCell ref="T40:T41"/>
    <mergeCell ref="AA40:AA41"/>
    <mergeCell ref="A42:A43"/>
    <mergeCell ref="B42:B43"/>
    <mergeCell ref="G42:G43"/>
    <mergeCell ref="H42:H43"/>
    <mergeCell ref="I42:I43"/>
    <mergeCell ref="J42:J43"/>
    <mergeCell ref="M42:M43"/>
    <mergeCell ref="N42:N43"/>
    <mergeCell ref="O42:O43"/>
    <mergeCell ref="R42:R43"/>
    <mergeCell ref="S42:S43"/>
    <mergeCell ref="T42:T43"/>
    <mergeCell ref="Q42:Q43"/>
    <mergeCell ref="AA42:AA43"/>
    <mergeCell ref="A44:A45"/>
    <mergeCell ref="B44:B45"/>
    <mergeCell ref="G44:G45"/>
    <mergeCell ref="H44:H45"/>
    <mergeCell ref="I44:I45"/>
    <mergeCell ref="J44:J45"/>
    <mergeCell ref="M44:M45"/>
    <mergeCell ref="N44:N45"/>
    <mergeCell ref="O44:O45"/>
    <mergeCell ref="R44:R45"/>
    <mergeCell ref="S44:S45"/>
    <mergeCell ref="T44:T45"/>
    <mergeCell ref="AA44:AA45"/>
    <mergeCell ref="W44:W45"/>
    <mergeCell ref="V44:V45"/>
    <mergeCell ref="U44:U45"/>
    <mergeCell ref="A46:A47"/>
    <mergeCell ref="B46:B47"/>
    <mergeCell ref="G46:G47"/>
    <mergeCell ref="H46:H47"/>
    <mergeCell ref="I46:I47"/>
    <mergeCell ref="J46:J47"/>
    <mergeCell ref="M46:M47"/>
    <mergeCell ref="N46:N47"/>
    <mergeCell ref="O46:O47"/>
    <mergeCell ref="R46:R47"/>
    <mergeCell ref="S46:S47"/>
    <mergeCell ref="T46:T47"/>
    <mergeCell ref="AA46:AA47"/>
    <mergeCell ref="A48:A49"/>
    <mergeCell ref="B48:B49"/>
    <mergeCell ref="G48:G49"/>
    <mergeCell ref="H48:H49"/>
    <mergeCell ref="I48:I49"/>
    <mergeCell ref="J48:J49"/>
    <mergeCell ref="M48:M49"/>
    <mergeCell ref="N48:N49"/>
    <mergeCell ref="O48:O49"/>
    <mergeCell ref="R48:R49"/>
    <mergeCell ref="S48:S49"/>
    <mergeCell ref="T48:T49"/>
    <mergeCell ref="AA48:AA49"/>
    <mergeCell ref="U48:U49"/>
    <mergeCell ref="V48:V49"/>
    <mergeCell ref="W48:W49"/>
    <mergeCell ref="A50:A51"/>
    <mergeCell ref="B50:B51"/>
    <mergeCell ref="G50:G51"/>
    <mergeCell ref="H50:H51"/>
    <mergeCell ref="I50:I51"/>
    <mergeCell ref="J50:J51"/>
    <mergeCell ref="M50:M51"/>
    <mergeCell ref="N50:N51"/>
    <mergeCell ref="O50:O51"/>
    <mergeCell ref="R50:R51"/>
    <mergeCell ref="S50:S51"/>
    <mergeCell ref="T50:T51"/>
    <mergeCell ref="AA50:AA51"/>
    <mergeCell ref="A52:A53"/>
    <mergeCell ref="B52:B53"/>
    <mergeCell ref="G52:G53"/>
    <mergeCell ref="H52:H53"/>
    <mergeCell ref="I52:I53"/>
    <mergeCell ref="J52:J53"/>
    <mergeCell ref="M52:M53"/>
    <mergeCell ref="N52:N53"/>
    <mergeCell ref="O52:O53"/>
    <mergeCell ref="R52:R53"/>
    <mergeCell ref="S52:S53"/>
    <mergeCell ref="T52:T53"/>
    <mergeCell ref="AA52:AA53"/>
    <mergeCell ref="A54:A55"/>
    <mergeCell ref="B54:B55"/>
    <mergeCell ref="G54:G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A54:AA55"/>
    <mergeCell ref="A56:A57"/>
    <mergeCell ref="B56:B57"/>
    <mergeCell ref="G56:G57"/>
    <mergeCell ref="H56:H57"/>
    <mergeCell ref="I56:I57"/>
    <mergeCell ref="J56:J57"/>
    <mergeCell ref="M56:M57"/>
    <mergeCell ref="N56:N57"/>
    <mergeCell ref="O56:O57"/>
    <mergeCell ref="R56:R57"/>
    <mergeCell ref="S56:S57"/>
    <mergeCell ref="T56:T57"/>
    <mergeCell ref="AA56:AA57"/>
    <mergeCell ref="A58:A59"/>
    <mergeCell ref="B58:B59"/>
    <mergeCell ref="G58:G59"/>
    <mergeCell ref="H58:H59"/>
    <mergeCell ref="I58:I59"/>
    <mergeCell ref="J58:J59"/>
    <mergeCell ref="M58:M59"/>
    <mergeCell ref="N58:N59"/>
    <mergeCell ref="O58:O59"/>
    <mergeCell ref="R58:R59"/>
    <mergeCell ref="S58:S59"/>
    <mergeCell ref="T58:T59"/>
    <mergeCell ref="AA58:AA59"/>
    <mergeCell ref="A60:A61"/>
    <mergeCell ref="B60:B61"/>
    <mergeCell ref="G60:G61"/>
    <mergeCell ref="H60:H61"/>
    <mergeCell ref="I60:I61"/>
    <mergeCell ref="J60:J61"/>
    <mergeCell ref="M60:M61"/>
    <mergeCell ref="N60:N61"/>
    <mergeCell ref="O60:O61"/>
    <mergeCell ref="R60:R61"/>
    <mergeCell ref="S60:S61"/>
    <mergeCell ref="T60:T61"/>
    <mergeCell ref="AA60:AA61"/>
    <mergeCell ref="A62:A63"/>
    <mergeCell ref="B62:B63"/>
    <mergeCell ref="G62:G63"/>
    <mergeCell ref="H62:H63"/>
    <mergeCell ref="R62:R63"/>
    <mergeCell ref="S62:S63"/>
    <mergeCell ref="T62:T63"/>
    <mergeCell ref="N62:N63"/>
    <mergeCell ref="AA62:AA63"/>
    <mergeCell ref="A64:A65"/>
    <mergeCell ref="B64:B65"/>
    <mergeCell ref="G64:G65"/>
    <mergeCell ref="H64:H65"/>
    <mergeCell ref="I64:I65"/>
    <mergeCell ref="J64:J65"/>
    <mergeCell ref="M64:M65"/>
    <mergeCell ref="N64:N65"/>
    <mergeCell ref="O64:O65"/>
    <mergeCell ref="R64:R65"/>
    <mergeCell ref="S64:S65"/>
    <mergeCell ref="T64:T65"/>
    <mergeCell ref="AA64:AA65"/>
    <mergeCell ref="W64:W65"/>
    <mergeCell ref="A66:A67"/>
    <mergeCell ref="B66:B67"/>
    <mergeCell ref="G66:G67"/>
    <mergeCell ref="H66:H67"/>
    <mergeCell ref="S66:S67"/>
    <mergeCell ref="T66:T67"/>
    <mergeCell ref="I66:I67"/>
    <mergeCell ref="J66:J67"/>
    <mergeCell ref="M66:M67"/>
    <mergeCell ref="N66:N67"/>
    <mergeCell ref="K66:K67"/>
    <mergeCell ref="M77:O77"/>
    <mergeCell ref="AA66:AA67"/>
    <mergeCell ref="B70:C70"/>
    <mergeCell ref="D70:E70"/>
    <mergeCell ref="B71:C71"/>
    <mergeCell ref="D71:E71"/>
    <mergeCell ref="G76:L76"/>
    <mergeCell ref="M76:O76"/>
    <mergeCell ref="O66:O67"/>
    <mergeCell ref="R66:R67"/>
    <mergeCell ref="M79:O79"/>
    <mergeCell ref="B73:C73"/>
    <mergeCell ref="D73:E73"/>
    <mergeCell ref="G78:L78"/>
    <mergeCell ref="M78:O78"/>
    <mergeCell ref="B74:C74"/>
    <mergeCell ref="D74:E74"/>
    <mergeCell ref="G79:L79"/>
    <mergeCell ref="G74:L74"/>
    <mergeCell ref="M74:O74"/>
    <mergeCell ref="B72:C72"/>
    <mergeCell ref="D72:E72"/>
    <mergeCell ref="G77:L77"/>
    <mergeCell ref="Q14:Q15"/>
    <mergeCell ref="Q28:Q29"/>
    <mergeCell ref="Q30:Q31"/>
    <mergeCell ref="Q32:Q33"/>
    <mergeCell ref="Q20:Q21"/>
    <mergeCell ref="Q22:Q23"/>
    <mergeCell ref="Q24:Q25"/>
    <mergeCell ref="Q10:Q11"/>
    <mergeCell ref="B4:B5"/>
    <mergeCell ref="O14:O15"/>
    <mergeCell ref="O10:O11"/>
    <mergeCell ref="O6:O7"/>
    <mergeCell ref="Q3:Q5"/>
    <mergeCell ref="Q8:Q9"/>
    <mergeCell ref="K3:K5"/>
    <mergeCell ref="K6:K7"/>
    <mergeCell ref="I14:I15"/>
    <mergeCell ref="Q16:Q17"/>
    <mergeCell ref="Q36:Q37"/>
    <mergeCell ref="Q38:Q39"/>
    <mergeCell ref="Q40:Q41"/>
    <mergeCell ref="Q44:Q45"/>
    <mergeCell ref="Q46:Q47"/>
    <mergeCell ref="Q48:Q49"/>
    <mergeCell ref="Q50:Q51"/>
    <mergeCell ref="Q52:Q53"/>
    <mergeCell ref="Q54:Q55"/>
    <mergeCell ref="Q56:Q57"/>
    <mergeCell ref="Q58:Q59"/>
    <mergeCell ref="B68:B69"/>
    <mergeCell ref="Q60:Q61"/>
    <mergeCell ref="Q62:Q63"/>
    <mergeCell ref="Q64:Q65"/>
    <mergeCell ref="Q66:Q67"/>
    <mergeCell ref="I62:I63"/>
    <mergeCell ref="J62:J63"/>
    <mergeCell ref="M62:M63"/>
    <mergeCell ref="O62:O63"/>
    <mergeCell ref="K64:K65"/>
    <mergeCell ref="Z3:Z5"/>
    <mergeCell ref="Z6:Z7"/>
    <mergeCell ref="Z8:Z9"/>
    <mergeCell ref="Z10:Z11"/>
    <mergeCell ref="Z12:Z13"/>
    <mergeCell ref="Z14:Z15"/>
    <mergeCell ref="Z16:Z17"/>
    <mergeCell ref="Z18:Z19"/>
    <mergeCell ref="Z22:Z23"/>
    <mergeCell ref="Z24:Z25"/>
    <mergeCell ref="Z26:Z27"/>
    <mergeCell ref="Z28:Z29"/>
    <mergeCell ref="Z30:Z31"/>
    <mergeCell ref="Z32:Z33"/>
    <mergeCell ref="Z34:Z35"/>
    <mergeCell ref="Z36:Z37"/>
    <mergeCell ref="Z50:Z51"/>
    <mergeCell ref="Z52:Z53"/>
    <mergeCell ref="Z38:Z39"/>
    <mergeCell ref="Z40:Z41"/>
    <mergeCell ref="Z42:Z43"/>
    <mergeCell ref="Z44:Z45"/>
    <mergeCell ref="Z62:Z63"/>
    <mergeCell ref="Z64:Z65"/>
    <mergeCell ref="Z66:Z67"/>
    <mergeCell ref="U2:Z2"/>
    <mergeCell ref="Z54:Z55"/>
    <mergeCell ref="Z56:Z57"/>
    <mergeCell ref="Z58:Z59"/>
    <mergeCell ref="Z60:Z61"/>
    <mergeCell ref="Z46:Z47"/>
    <mergeCell ref="Z48:Z49"/>
    <mergeCell ref="P6:P7"/>
    <mergeCell ref="P8:P9"/>
    <mergeCell ref="P10:P11"/>
    <mergeCell ref="P12:P13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64:P65"/>
    <mergeCell ref="P66:P67"/>
    <mergeCell ref="P56:P57"/>
    <mergeCell ref="P58:P59"/>
    <mergeCell ref="P60:P61"/>
    <mergeCell ref="P62:P63"/>
  </mergeCells>
  <conditionalFormatting sqref="C7:F7 C9:F9 C65:F65 C11:F11 C13:F13 C15:F15 C17:F17 C19:F19 C21:F21 C23:F23 C25:F25 C27:F27 C29:F29 C31:F31 C33:F33 C35:F35 C37:F37 C39:F39 C41:F41 C43:F43 C45:F45 C47:F47 C49:F49 C51:F51 C53:F53 C55:F55 C57:F57 C59:F59 C61:F61 C63:F63 C67:F67 C69:F69">
    <cfRule type="cellIs" priority="1" dxfId="0" operator="greaterThan" stopIfTrue="1">
      <formula>0.3</formula>
    </cfRule>
  </conditionalFormatting>
  <dataValidations count="3">
    <dataValidation type="time" allowBlank="1" showErrorMessage="1" errorTitle="Format incorrect" error="Respecter le format 00:00:00 pour les temps" sqref="C6:F6 C8:F8 C10:F10 C12:F12 C14:F14 C16:F16 C18:F18 C20:F20 C22:F22 C24:F24 C26:F26 C28:F28 C30:F30 C32:F32 C34:F34 C36:F36 C38:F38 C40:F40 C42:F42 C44:F44 C46:F46 C48:F48 C50:F50 C52:F52 C54:F54 C56:F56 C58:F58 C60:F60 C62:F62 C64:F64 C66:F66 C68:F68">
      <formula1>0</formula1>
      <formula2>0.999988425925926</formula2>
    </dataValidation>
    <dataValidation type="whole" allowBlank="1" showInputMessage="1" showErrorMessage="1" promptTitle="Condition de pratique" prompt="Saisissez 1 ou 2 en fonction de vos conditions de pratique" errorTitle="Conditions de pratique" error="Il n'est possible d'insérer que 1 ou 2 " sqref="R6:R67">
      <formula1>1</formula1>
      <formula2>2</formula2>
    </dataValidation>
    <dataValidation allowBlank="1" showErrorMessage="1" errorTitle="Format incorrect" error="Respecter le format 00:00:00 pour les temps" sqref="C7:F7 C9:F9 C11:F11 C13:F13 C15:F15 C17:F17 C19:F19 C21:F21 C23:F23 C25:F25 C27:F27 C29:F29 C31:F31 C33:F33 C35:F35 C37:F37 C39:F39 C41:F41 C43:F43 C45:F45 C47:F47 C49:F49 C51:F51 C53:F53 C55:F55 C57:F57 C59:F59 C61:F61 C63:F63 C65:F65 C67:F67 C69:F69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http://bruno.chauzi.free.fr</Company>
  <HyperlinkBase>http://bruno.chauzi.free.fr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Carnet d'entrainement en course à pieds</dc:title>
  <dc:subject/>
  <dc:creator>Bruno Chauzi</dc:creator>
  <cp:keywords>carnet , entrainement , course à pieds</cp:keywords>
  <dc:description/>
  <cp:lastModifiedBy>Vincent</cp:lastModifiedBy>
  <cp:lastPrinted>2003-07-19T20:44:31Z</cp:lastPrinted>
  <dcterms:created xsi:type="dcterms:W3CDTF">2002-08-05T16:56:29Z</dcterms:created>
  <dcterms:modified xsi:type="dcterms:W3CDTF">2015-01-22T22:37:49Z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